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27" activeTab="3"/>
  </bookViews>
  <sheets>
    <sheet name="目录" sheetId="2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20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  <sheet name="15" sheetId="15" r:id="rId16"/>
    <sheet name="16" sheetId="16" r:id="rId17"/>
    <sheet name="17" sheetId="18" r:id="rId18"/>
    <sheet name="18" sheetId="19" r:id="rId19"/>
    <sheet name="19" sheetId="1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1">'1'!$A$1:$F$26</definedName>
    <definedName name="_xlnm.Print_Area" localSheetId="2">'2'!$A$1:$F$28</definedName>
    <definedName name="_xlnm.Print_Area">#N/A</definedName>
    <definedName name="_xlnm.Print_Titles">#N/A</definedName>
    <definedName name="_xlnm.Print_Area" localSheetId="3">'3'!$A$1:$E$484</definedName>
    <definedName name="_xlnm.Print_Titles" localSheetId="3">'3'!$1:$6</definedName>
    <definedName name="_xlnm._FilterDatabase" localSheetId="4" hidden="1">'4'!#REF!</definedName>
    <definedName name="_xlnm.Print_Titles" localSheetId="4">'4'!$2:$5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>#REF!</definedName>
    <definedName name="_a999991">#REF!</definedName>
    <definedName name="_a999991145">#REF!</definedName>
    <definedName name="_a99999222">#REF!</definedName>
    <definedName name="_a99999234234">#REF!</definedName>
    <definedName name="_a999995">#REF!</definedName>
    <definedName name="_a999996">#REF!</definedName>
    <definedName name="_a999999999">#REF!</definedName>
    <definedName name="_Order1" hidden="1">255</definedName>
    <definedName name="_Order2" hidden="1">255</definedName>
    <definedName name="Database" hidden="1">#REF!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>#REF!</definedName>
    <definedName name="地区名称1">#REF!</definedName>
    <definedName name="地区名称10">#REF!</definedName>
    <definedName name="地区名称2">#REF!</definedName>
    <definedName name="地区名称3">#REF!</definedName>
    <definedName name="地区名称32">#REF!</definedName>
    <definedName name="地区名称432">#REF!</definedName>
    <definedName name="地区名称444">#REF!</definedName>
    <definedName name="地区名称45234">#REF!</definedName>
    <definedName name="地区名称5">#REF!</definedName>
    <definedName name="地区名称55">#REF!</definedName>
    <definedName name="地区名称6">#REF!</definedName>
    <definedName name="地区名称7">#REF!</definedName>
    <definedName name="地区名称874">#REF!</definedName>
    <definedName name="地区名称9">#REF!</definedName>
    <definedName name="地区明确222">#REF!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  <definedName name="_xlnm.Print_Area" localSheetId="8">'8'!$A$1:$B$8</definedName>
    <definedName name="_xlnm.Print_Area" localSheetId="9">'9'!$A$1:$B$22</definedName>
    <definedName name="_a999923423" localSheetId="10">#REF!</definedName>
    <definedName name="_a9999323" localSheetId="10">#REF!</definedName>
    <definedName name="_a999942323" localSheetId="10">#REF!</definedName>
    <definedName name="_a9999548" localSheetId="10">#REF!</definedName>
    <definedName name="_a9999555" localSheetId="10">#REF!</definedName>
    <definedName name="_a99996544" localSheetId="10">#REF!</definedName>
    <definedName name="_a99999" localSheetId="10">#REF!</definedName>
    <definedName name="_a999991" localSheetId="10">#REF!</definedName>
    <definedName name="_a999991145" localSheetId="10">#REF!</definedName>
    <definedName name="_a99999222" localSheetId="10">#REF!</definedName>
    <definedName name="_a99999234234" localSheetId="10">#REF!</definedName>
    <definedName name="_a999995" localSheetId="10">#REF!</definedName>
    <definedName name="_a999996" localSheetId="10">#REF!</definedName>
    <definedName name="_a999999999" localSheetId="10">#REF!</definedName>
    <definedName name="Database" localSheetId="10" hidden="1">#REF!</definedName>
    <definedName name="地区名称" localSheetId="10">#REF!</definedName>
    <definedName name="地区名称1" localSheetId="10">#REF!</definedName>
    <definedName name="地区名称10" localSheetId="10">#REF!</definedName>
    <definedName name="地区名称2" localSheetId="10">#REF!</definedName>
    <definedName name="地区名称3" localSheetId="10">#REF!</definedName>
    <definedName name="地区名称32" localSheetId="10">#REF!</definedName>
    <definedName name="地区名称432" localSheetId="10">#REF!</definedName>
    <definedName name="地区名称444" localSheetId="10">#REF!</definedName>
    <definedName name="地区名称45234" localSheetId="10">#REF!</definedName>
    <definedName name="地区名称5" localSheetId="10">#REF!</definedName>
    <definedName name="地区名称55" localSheetId="10">#REF!</definedName>
    <definedName name="地区名称6" localSheetId="10">#REF!</definedName>
    <definedName name="地区名称7" localSheetId="10">#REF!</definedName>
    <definedName name="地区名称874" localSheetId="10">#REF!</definedName>
    <definedName name="地区名称9" localSheetId="10">#REF!</definedName>
    <definedName name="地区明确222" localSheetId="10">#REF!</definedName>
    <definedName name="_a999923423" localSheetId="11">#REF!</definedName>
    <definedName name="_a9999323" localSheetId="11">#REF!</definedName>
    <definedName name="_a999942323" localSheetId="11">#REF!</definedName>
    <definedName name="_a9999548" localSheetId="11">#REF!</definedName>
    <definedName name="_a9999555" localSheetId="11">#REF!</definedName>
    <definedName name="_a99996544" localSheetId="11">#REF!</definedName>
    <definedName name="_a99999" localSheetId="11">#REF!</definedName>
    <definedName name="_a999991" localSheetId="11">#REF!</definedName>
    <definedName name="_a999991145" localSheetId="11">#REF!</definedName>
    <definedName name="_a99999222" localSheetId="11">#REF!</definedName>
    <definedName name="_a99999234234" localSheetId="11">#REF!</definedName>
    <definedName name="_a999995" localSheetId="11">#REF!</definedName>
    <definedName name="_a999996" localSheetId="11">#REF!</definedName>
    <definedName name="_a999999999" localSheetId="11">#REF!</definedName>
    <definedName name="Database" localSheetId="11" hidden="1">#REF!</definedName>
    <definedName name="地区名称" localSheetId="11">#REF!</definedName>
    <definedName name="地区名称1" localSheetId="11">#REF!</definedName>
    <definedName name="地区名称10" localSheetId="11">#REF!</definedName>
    <definedName name="地区名称2" localSheetId="11">#REF!</definedName>
    <definedName name="地区名称3" localSheetId="11">#REF!</definedName>
    <definedName name="地区名称32" localSheetId="11">#REF!</definedName>
    <definedName name="地区名称432" localSheetId="11">#REF!</definedName>
    <definedName name="地区名称444" localSheetId="11">#REF!</definedName>
    <definedName name="地区名称45234" localSheetId="11">#REF!</definedName>
    <definedName name="地区名称5" localSheetId="11">#REF!</definedName>
    <definedName name="地区名称55" localSheetId="11">#REF!</definedName>
    <definedName name="地区名称6" localSheetId="11">#REF!</definedName>
    <definedName name="地区名称7" localSheetId="11">#REF!</definedName>
    <definedName name="地区名称874" localSheetId="11">#REF!</definedName>
    <definedName name="地区名称9" localSheetId="11">#REF!</definedName>
    <definedName name="地区明确222" localSheetId="11">#REF!</definedName>
    <definedName name="_a999923423" localSheetId="12">#REF!</definedName>
    <definedName name="_a9999323" localSheetId="12">#REF!</definedName>
    <definedName name="_a999942323" localSheetId="12">#REF!</definedName>
    <definedName name="_a9999548" localSheetId="12">#REF!</definedName>
    <definedName name="_a9999555" localSheetId="12">#REF!</definedName>
    <definedName name="_a99996544" localSheetId="12">#REF!</definedName>
    <definedName name="_a99999" localSheetId="12">#REF!</definedName>
    <definedName name="_a999991" localSheetId="12">#REF!</definedName>
    <definedName name="_a999991145" localSheetId="12">#REF!</definedName>
    <definedName name="_a99999222" localSheetId="12">#REF!</definedName>
    <definedName name="_a99999234234" localSheetId="12">#REF!</definedName>
    <definedName name="_a999995" localSheetId="12">#REF!</definedName>
    <definedName name="_a999996" localSheetId="12">#REF!</definedName>
    <definedName name="_a999999999" localSheetId="12">#REF!</definedName>
    <definedName name="Database" localSheetId="12" hidden="1">#REF!</definedName>
    <definedName name="地区名称" localSheetId="12">#REF!</definedName>
    <definedName name="地区名称1" localSheetId="12">#REF!</definedName>
    <definedName name="地区名称10" localSheetId="12">#REF!</definedName>
    <definedName name="地区名称2" localSheetId="12">#REF!</definedName>
    <definedName name="地区名称3" localSheetId="12">#REF!</definedName>
    <definedName name="地区名称32" localSheetId="12">#REF!</definedName>
    <definedName name="地区名称432" localSheetId="12">#REF!</definedName>
    <definedName name="地区名称444" localSheetId="12">#REF!</definedName>
    <definedName name="地区名称45234" localSheetId="12">#REF!</definedName>
    <definedName name="地区名称5" localSheetId="12">#REF!</definedName>
    <definedName name="地区名称55" localSheetId="12">#REF!</definedName>
    <definedName name="地区名称6" localSheetId="12">#REF!</definedName>
    <definedName name="地区名称7" localSheetId="12">#REF!</definedName>
    <definedName name="地区名称874" localSheetId="12">#REF!</definedName>
    <definedName name="地区名称9" localSheetId="12">#REF!</definedName>
    <definedName name="地区明确222" localSheetId="12">#REF!</definedName>
    <definedName name="_xlnm.Print_Area" localSheetId="13">'13'!$A$1:$E$11</definedName>
    <definedName name="_xlnm.Print_Area" localSheetId="14">'14'!$A$1:$E$10</definedName>
    <definedName name="_a999923423" localSheetId="15">#REF!</definedName>
    <definedName name="_a9999323" localSheetId="15">#REF!</definedName>
    <definedName name="_a999942323" localSheetId="15">#REF!</definedName>
    <definedName name="_a9999548" localSheetId="15">#REF!</definedName>
    <definedName name="_a9999555" localSheetId="15">#REF!</definedName>
    <definedName name="_a99996544" localSheetId="15">#REF!</definedName>
    <definedName name="_a99999" localSheetId="15">#REF!</definedName>
    <definedName name="_a999991" localSheetId="15">#REF!</definedName>
    <definedName name="_a999991145" localSheetId="15">#REF!</definedName>
    <definedName name="_a99999222" localSheetId="15">#REF!</definedName>
    <definedName name="_a99999234234" localSheetId="15">#REF!</definedName>
    <definedName name="_a999995" localSheetId="15">#REF!</definedName>
    <definedName name="_a999996" localSheetId="15">#REF!</definedName>
    <definedName name="_a999999999" localSheetId="15">#REF!</definedName>
    <definedName name="Database" localSheetId="15" hidden="1">#REF!</definedName>
    <definedName name="地区名称" localSheetId="15">#REF!</definedName>
    <definedName name="地区名称1" localSheetId="15">#REF!</definedName>
    <definedName name="地区名称10" localSheetId="15">#REF!</definedName>
    <definedName name="地区名称2" localSheetId="15">#REF!</definedName>
    <definedName name="地区名称3" localSheetId="15">#REF!</definedName>
    <definedName name="地区名称32" localSheetId="15">#REF!</definedName>
    <definedName name="地区名称432" localSheetId="15">#REF!</definedName>
    <definedName name="地区名称444" localSheetId="15">#REF!</definedName>
    <definedName name="地区名称45234" localSheetId="15">#REF!</definedName>
    <definedName name="地区名称5" localSheetId="15">#REF!</definedName>
    <definedName name="地区名称55" localSheetId="15">#REF!</definedName>
    <definedName name="地区名称6" localSheetId="15">#REF!</definedName>
    <definedName name="地区名称7" localSheetId="15">#REF!</definedName>
    <definedName name="地区名称874" localSheetId="15">#REF!</definedName>
    <definedName name="地区名称9" localSheetId="15">#REF!</definedName>
    <definedName name="地区明确222" localSheetId="15">#REF!</definedName>
    <definedName name="_a999923423" localSheetId="16">#REF!</definedName>
    <definedName name="_a9999323" localSheetId="16">#REF!</definedName>
    <definedName name="_a999942323" localSheetId="16">#REF!</definedName>
    <definedName name="_a9999548" localSheetId="16">#REF!</definedName>
    <definedName name="_a9999555" localSheetId="16">#REF!</definedName>
    <definedName name="_a99996544" localSheetId="16">#REF!</definedName>
    <definedName name="_a99999" localSheetId="16">#REF!</definedName>
    <definedName name="_a999991" localSheetId="16">#REF!</definedName>
    <definedName name="_a999991145" localSheetId="16">#REF!</definedName>
    <definedName name="_a99999222" localSheetId="16">#REF!</definedName>
    <definedName name="_a99999234234" localSheetId="16">#REF!</definedName>
    <definedName name="_a999995" localSheetId="16">#REF!</definedName>
    <definedName name="_a999996" localSheetId="16">#REF!</definedName>
    <definedName name="_a999999999" localSheetId="16">#REF!</definedName>
    <definedName name="Database" localSheetId="16" hidden="1">#REF!</definedName>
    <definedName name="地区名称" localSheetId="16">#REF!</definedName>
    <definedName name="地区名称1" localSheetId="16">#REF!</definedName>
    <definedName name="地区名称10" localSheetId="16">#REF!</definedName>
    <definedName name="地区名称2" localSheetId="16">#REF!</definedName>
    <definedName name="地区名称3" localSheetId="16">#REF!</definedName>
    <definedName name="地区名称32" localSheetId="16">#REF!</definedName>
    <definedName name="地区名称432" localSheetId="16">#REF!</definedName>
    <definedName name="地区名称444" localSheetId="16">#REF!</definedName>
    <definedName name="地区名称45234" localSheetId="16">#REF!</definedName>
    <definedName name="地区名称5" localSheetId="16">#REF!</definedName>
    <definedName name="地区名称55" localSheetId="16">#REF!</definedName>
    <definedName name="地区名称6" localSheetId="16">#REF!</definedName>
    <definedName name="地区名称7" localSheetId="16">#REF!</definedName>
    <definedName name="地区名称874" localSheetId="16">#REF!</definedName>
    <definedName name="地区名称9" localSheetId="16">#REF!</definedName>
    <definedName name="地区明确222" localSheetId="16">#REF!</definedName>
    <definedName name="_a999923423" localSheetId="19">#REF!</definedName>
    <definedName name="_a9999323" localSheetId="19">#REF!</definedName>
    <definedName name="_a999942323" localSheetId="19">#REF!</definedName>
    <definedName name="_a9999548" localSheetId="19">#REF!</definedName>
    <definedName name="_a9999555" localSheetId="19">#REF!</definedName>
    <definedName name="_a99996544" localSheetId="19">#REF!</definedName>
    <definedName name="_a99999" localSheetId="19">#REF!</definedName>
    <definedName name="_a999991" localSheetId="19">#REF!</definedName>
    <definedName name="_a999991145" localSheetId="19">#REF!</definedName>
    <definedName name="_a99999222" localSheetId="19">#REF!</definedName>
    <definedName name="_a99999234234" localSheetId="19">#REF!</definedName>
    <definedName name="_a999995" localSheetId="19">#REF!</definedName>
    <definedName name="_a999996" localSheetId="19">#REF!</definedName>
    <definedName name="_a999999999" localSheetId="19">#REF!</definedName>
    <definedName name="Database" localSheetId="19" hidden="1">#REF!</definedName>
    <definedName name="地区名称" localSheetId="19">#REF!</definedName>
    <definedName name="地区名称1" localSheetId="19">#REF!</definedName>
    <definedName name="地区名称10" localSheetId="19">#REF!</definedName>
    <definedName name="地区名称2" localSheetId="19">#REF!</definedName>
    <definedName name="地区名称3" localSheetId="19">#REF!</definedName>
    <definedName name="地区名称32" localSheetId="19">#REF!</definedName>
    <definedName name="地区名称432" localSheetId="19">#REF!</definedName>
    <definedName name="地区名称444" localSheetId="19">#REF!</definedName>
    <definedName name="地区名称45234" localSheetId="19">#REF!</definedName>
    <definedName name="地区名称5" localSheetId="19">#REF!</definedName>
    <definedName name="地区名称55" localSheetId="19">#REF!</definedName>
    <definedName name="地区名称6" localSheetId="19">#REF!</definedName>
    <definedName name="地区名称7" localSheetId="19">#REF!</definedName>
    <definedName name="地区名称874" localSheetId="19">#REF!</definedName>
    <definedName name="地区名称9" localSheetId="19">#REF!</definedName>
    <definedName name="地区明确222" localSheetId="19">#REF!</definedName>
  </definedNames>
  <calcPr calcId="144525"/>
</workbook>
</file>

<file path=xl/sharedStrings.xml><?xml version="1.0" encoding="utf-8"?>
<sst xmlns="http://schemas.openxmlformats.org/spreadsheetml/2006/main" count="1752" uniqueCount="795">
  <si>
    <t>目  录</t>
  </si>
  <si>
    <t>附件1：</t>
  </si>
  <si>
    <t>2022年石鼓区地方一般公共预算收入预算表</t>
  </si>
  <si>
    <t>附件2：</t>
  </si>
  <si>
    <t>2022年石鼓区一般公共预算支出预算表</t>
  </si>
  <si>
    <t>附件3：</t>
  </si>
  <si>
    <t>2022年石鼓区一般公共预算本级支出预算表</t>
  </si>
  <si>
    <t>附件4：</t>
  </si>
  <si>
    <t>2022年石鼓区一般公共预算财政拨款基本支出预算表</t>
  </si>
  <si>
    <t>附件5：</t>
  </si>
  <si>
    <t>2022年石鼓区一般公共预算税收返还和转移支付情况表</t>
  </si>
  <si>
    <t>附件6：</t>
  </si>
  <si>
    <t>2022年石鼓区一般公共预算对下税收返还和转移支付预算分地区表</t>
  </si>
  <si>
    <t>附件7：</t>
  </si>
  <si>
    <t>2022年石鼓区一般公共预算专项转移支付预算项目情况表</t>
  </si>
  <si>
    <t>附件8：</t>
  </si>
  <si>
    <t>2022年石鼓区本级政府性基金收入预算（草案）表</t>
  </si>
  <si>
    <t>附件9：</t>
  </si>
  <si>
    <t>2022年石鼓区本级政府性基金支出预算（草案）表</t>
  </si>
  <si>
    <t>附件10：</t>
  </si>
  <si>
    <t>2022年度石鼓区政府性基金转移支付预算情况表</t>
  </si>
  <si>
    <t>附件11：</t>
  </si>
  <si>
    <t>2022年石鼓区本级国有资本经营预算收入表</t>
  </si>
  <si>
    <t>附件12：</t>
  </si>
  <si>
    <t>2022年石鼓区本级国有资本经营预算支出表</t>
  </si>
  <si>
    <t>附件13：</t>
  </si>
  <si>
    <t>2022年石鼓区本级社会保险基金收入预算（草案）表</t>
  </si>
  <si>
    <t>附件14：</t>
  </si>
  <si>
    <t>2022年石鼓区本级社会保险基金预算支出（草案）表</t>
  </si>
  <si>
    <t>附件15：</t>
  </si>
  <si>
    <t>2021年末石鼓区本级政府一般债务限额和余额情况表</t>
  </si>
  <si>
    <t>附件16：</t>
  </si>
  <si>
    <t>2021年末石鼓区本级政府专项债务限额和余额情况表</t>
  </si>
  <si>
    <t>附件17：</t>
  </si>
  <si>
    <t>2022年石鼓区政府债券发行及还本付息情况预算表</t>
  </si>
  <si>
    <t>附件18：</t>
  </si>
  <si>
    <t>2021年石鼓区地方政府债务发行及还本付息情况表</t>
  </si>
  <si>
    <t>附件19：</t>
  </si>
  <si>
    <t>石鼓区2022年“三公”经费预算汇总表</t>
  </si>
  <si>
    <t>2022年石鼓区一般公共预算收入预算（草案）表</t>
  </si>
  <si>
    <t>单位：万元</t>
  </si>
  <si>
    <t>项目</t>
  </si>
  <si>
    <t>2022年预算数</t>
  </si>
  <si>
    <t>上年完成数</t>
  </si>
  <si>
    <t>比上年增减额</t>
  </si>
  <si>
    <t>比上年增减%</t>
  </si>
  <si>
    <t>备注</t>
  </si>
  <si>
    <t>一、税收收入</t>
  </si>
  <si>
    <t xml:space="preserve"> 1、增值税</t>
  </si>
  <si>
    <t xml:space="preserve"> 2、营业税</t>
  </si>
  <si>
    <t xml:space="preserve"> 3、企业所得税</t>
  </si>
  <si>
    <t xml:space="preserve"> 4、个人所得税</t>
  </si>
  <si>
    <t xml:space="preserve"> 5、资源税</t>
  </si>
  <si>
    <t xml:space="preserve"> 6、房产税</t>
  </si>
  <si>
    <t xml:space="preserve"> 7、印花税</t>
  </si>
  <si>
    <t xml:space="preserve"> 8、城镇土地使用税</t>
  </si>
  <si>
    <t xml:space="preserve"> 9、土地增值税</t>
  </si>
  <si>
    <t xml:space="preserve"> 10、车船使用税</t>
  </si>
  <si>
    <t xml:space="preserve"> 11、城市维护建设税</t>
  </si>
  <si>
    <t xml:space="preserve"> 12、耕地占用税</t>
  </si>
  <si>
    <t xml:space="preserve"> 13、环境保护税</t>
  </si>
  <si>
    <t xml:space="preserve"> 14、其他税收收入</t>
  </si>
  <si>
    <t>二、非税收入</t>
  </si>
  <si>
    <t xml:space="preserve"> 1、教育费附加</t>
  </si>
  <si>
    <t xml:space="preserve"> 2、行政性收费、罚没、其他收入</t>
  </si>
  <si>
    <t>区级财政收入合计</t>
  </si>
  <si>
    <t>三、上级补助收入</t>
  </si>
  <si>
    <t>四、调入资金</t>
  </si>
  <si>
    <t>五、债务转贷收入</t>
  </si>
  <si>
    <t>收入合计</t>
  </si>
  <si>
    <t>2022年石鼓区一般公共预算支出预算（草案）表</t>
  </si>
  <si>
    <t>2021年预算数</t>
  </si>
  <si>
    <t>1、一般公共服务</t>
  </si>
  <si>
    <t>2、国防</t>
  </si>
  <si>
    <t>3、公共安全</t>
  </si>
  <si>
    <t>4、教育</t>
  </si>
  <si>
    <t>5、科学技术</t>
  </si>
  <si>
    <t>6、文化体育与传媒</t>
  </si>
  <si>
    <t>7、社会保障和就业支出</t>
  </si>
  <si>
    <t>8、卫生健康支出</t>
  </si>
  <si>
    <t>9、节能环保</t>
  </si>
  <si>
    <t>10、城乡社区</t>
  </si>
  <si>
    <t>11、农林水</t>
  </si>
  <si>
    <t>12、交通运输</t>
  </si>
  <si>
    <t>13、灾害防治及应急管理支出</t>
  </si>
  <si>
    <t>14、商业服务业等</t>
  </si>
  <si>
    <t>15、住房保障</t>
  </si>
  <si>
    <t>15、自然资源海洋气象等支出</t>
  </si>
  <si>
    <t>16、预备费</t>
  </si>
  <si>
    <t>17、债务付息支出</t>
  </si>
  <si>
    <t>18、金融支出</t>
  </si>
  <si>
    <t>19、资源勘探工业信息等支出</t>
  </si>
  <si>
    <t>20、其他支出</t>
  </si>
  <si>
    <t>区级一般公共预算支出合计</t>
  </si>
  <si>
    <t>上解上级支出</t>
  </si>
  <si>
    <t xml:space="preserve">    专项上解</t>
  </si>
  <si>
    <t>支出合计</t>
  </si>
  <si>
    <t>功能科目</t>
  </si>
  <si>
    <t>功能科目名称</t>
  </si>
  <si>
    <t>类</t>
  </si>
  <si>
    <t>款</t>
  </si>
  <si>
    <t>项</t>
  </si>
  <si>
    <t>合计</t>
  </si>
  <si>
    <t>201</t>
  </si>
  <si>
    <t>一般公共服务支出</t>
  </si>
  <si>
    <t>01</t>
  </si>
  <si>
    <t xml:space="preserve">  人大事务</t>
  </si>
  <si>
    <t xml:space="preserve">    行政运行</t>
  </si>
  <si>
    <t xml:space="preserve">  201</t>
  </si>
  <si>
    <t xml:space="preserve">  01</t>
  </si>
  <si>
    <t xml:space="preserve">      行政运行</t>
  </si>
  <si>
    <t>02</t>
  </si>
  <si>
    <t xml:space="preserve">    一般行政管理事务</t>
  </si>
  <si>
    <t xml:space="preserve">  02</t>
  </si>
  <si>
    <t xml:space="preserve">      一般行政管理事务</t>
  </si>
  <si>
    <t>04</t>
  </si>
  <si>
    <t xml:space="preserve">    人大会议</t>
  </si>
  <si>
    <t xml:space="preserve">  04</t>
  </si>
  <si>
    <t xml:space="preserve">      人大会议</t>
  </si>
  <si>
    <t>05</t>
  </si>
  <si>
    <t xml:space="preserve">    人大立法</t>
  </si>
  <si>
    <t xml:space="preserve">  05</t>
  </si>
  <si>
    <t xml:space="preserve">      人大立法</t>
  </si>
  <si>
    <t>08</t>
  </si>
  <si>
    <t xml:space="preserve">    代表工作</t>
  </si>
  <si>
    <t xml:space="preserve">  08</t>
  </si>
  <si>
    <t xml:space="preserve">      代表工作</t>
  </si>
  <si>
    <t xml:space="preserve">  政协事务</t>
  </si>
  <si>
    <t xml:space="preserve">    政协会议</t>
  </si>
  <si>
    <t xml:space="preserve">      政协会议</t>
  </si>
  <si>
    <t xml:space="preserve">    委员视察</t>
  </si>
  <si>
    <t xml:space="preserve">      委员视察</t>
  </si>
  <si>
    <t>03</t>
  </si>
  <si>
    <t xml:space="preserve">  政府办公厅（室）及相关机构事务</t>
  </si>
  <si>
    <t xml:space="preserve">  03</t>
  </si>
  <si>
    <t xml:space="preserve">    信访事务</t>
  </si>
  <si>
    <t xml:space="preserve">      信访事务</t>
  </si>
  <si>
    <t>99</t>
  </si>
  <si>
    <t xml:space="preserve">    其他政府办公厅（室）及相关机构事务支出</t>
  </si>
  <si>
    <t xml:space="preserve">  99</t>
  </si>
  <si>
    <t xml:space="preserve">      其他政府办公厅（室）及相关机构事务支出</t>
  </si>
  <si>
    <t xml:space="preserve">  发展与改革事务</t>
  </si>
  <si>
    <t xml:space="preserve">    其他发展与改革事务支出</t>
  </si>
  <si>
    <t xml:space="preserve">      其他发展与改革事务支出</t>
  </si>
  <si>
    <t xml:space="preserve">  统计信息事务</t>
  </si>
  <si>
    <t>06</t>
  </si>
  <si>
    <t xml:space="preserve">  财政事务</t>
  </si>
  <si>
    <t xml:space="preserve">  06</t>
  </si>
  <si>
    <t xml:space="preserve">    财政委托业务支出</t>
  </si>
  <si>
    <t xml:space="preserve">      财政委托业务支出</t>
  </si>
  <si>
    <t xml:space="preserve">    其他财政事务支出</t>
  </si>
  <si>
    <t xml:space="preserve">      其他财政事务支出</t>
  </si>
  <si>
    <t>07</t>
  </si>
  <si>
    <t xml:space="preserve">  税收事务</t>
  </si>
  <si>
    <t>10</t>
  </si>
  <si>
    <t xml:space="preserve">    税收业务</t>
  </si>
  <si>
    <t xml:space="preserve">  07</t>
  </si>
  <si>
    <t xml:space="preserve">  10</t>
  </si>
  <si>
    <t xml:space="preserve">      税收业务</t>
  </si>
  <si>
    <t xml:space="preserve">    其他税收事务支出</t>
  </si>
  <si>
    <t xml:space="preserve">      其他税收事务支出</t>
  </si>
  <si>
    <t xml:space="preserve">  审计事务</t>
  </si>
  <si>
    <t>11</t>
  </si>
  <si>
    <t xml:space="preserve">  纪检监察事务</t>
  </si>
  <si>
    <t xml:space="preserve">  11</t>
  </si>
  <si>
    <t xml:space="preserve">    派驻派出机构</t>
  </si>
  <si>
    <t xml:space="preserve">      派驻派出机构</t>
  </si>
  <si>
    <t xml:space="preserve">    巡视工作</t>
  </si>
  <si>
    <t xml:space="preserve">      巡视工作</t>
  </si>
  <si>
    <t xml:space="preserve">    其他纪检监察事务支出</t>
  </si>
  <si>
    <t xml:space="preserve">      其他纪检监察事务支出</t>
  </si>
  <si>
    <t>13</t>
  </si>
  <si>
    <t xml:space="preserve">  商贸事务</t>
  </si>
  <si>
    <t xml:space="preserve">  13</t>
  </si>
  <si>
    <t xml:space="preserve">    招商引资</t>
  </si>
  <si>
    <t xml:space="preserve">      招商引资</t>
  </si>
  <si>
    <t xml:space="preserve">    其他商贸事务支出</t>
  </si>
  <si>
    <t xml:space="preserve">      其他商贸事务支出</t>
  </si>
  <si>
    <t>28</t>
  </si>
  <si>
    <t xml:space="preserve">  民主党派及工商联事务</t>
  </si>
  <si>
    <t xml:space="preserve">  28</t>
  </si>
  <si>
    <t>29</t>
  </si>
  <si>
    <t xml:space="preserve">  群众团体事务</t>
  </si>
  <si>
    <t xml:space="preserve">  29</t>
  </si>
  <si>
    <t xml:space="preserve">    其他群众团体事务支出</t>
  </si>
  <si>
    <t xml:space="preserve">      其他群众团体事务支出</t>
  </si>
  <si>
    <t>31</t>
  </si>
  <si>
    <t xml:space="preserve">  党委办公厅（室）及相关机构事务</t>
  </si>
  <si>
    <t xml:space="preserve">  31</t>
  </si>
  <si>
    <t xml:space="preserve">    其他党委办公厅（室）及相关机构事务支出</t>
  </si>
  <si>
    <t xml:space="preserve">      其他党委办公厅（室）及相关机构事务支出</t>
  </si>
  <si>
    <t>32</t>
  </si>
  <si>
    <t xml:space="preserve">  组织事务</t>
  </si>
  <si>
    <t xml:space="preserve">  32</t>
  </si>
  <si>
    <t xml:space="preserve">    其他组织事务支出</t>
  </si>
  <si>
    <t xml:space="preserve">      其他组织事务支出</t>
  </si>
  <si>
    <t>33</t>
  </si>
  <si>
    <t xml:space="preserve">  宣传事务</t>
  </si>
  <si>
    <t xml:space="preserve">  33</t>
  </si>
  <si>
    <t>34</t>
  </si>
  <si>
    <t xml:space="preserve">  统战事务</t>
  </si>
  <si>
    <t xml:space="preserve">  34</t>
  </si>
  <si>
    <t xml:space="preserve">    华侨事务</t>
  </si>
  <si>
    <t xml:space="preserve">      华侨事务</t>
  </si>
  <si>
    <t xml:space="preserve">    其他统战事务支出</t>
  </si>
  <si>
    <t xml:space="preserve">      其他统战事务支出</t>
  </si>
  <si>
    <t>36</t>
  </si>
  <si>
    <t xml:space="preserve">  其他共产党事务支出</t>
  </si>
  <si>
    <t xml:space="preserve">  36</t>
  </si>
  <si>
    <t>38</t>
  </si>
  <si>
    <t xml:space="preserve">  市场监督管理事务</t>
  </si>
  <si>
    <t xml:space="preserve">  38</t>
  </si>
  <si>
    <t>16</t>
  </si>
  <si>
    <t xml:space="preserve">    食品安全监管</t>
  </si>
  <si>
    <t xml:space="preserve">  16</t>
  </si>
  <si>
    <t xml:space="preserve">      食品安全监管</t>
  </si>
  <si>
    <t xml:space="preserve">    其他市场监督管理事务</t>
  </si>
  <si>
    <t xml:space="preserve">      其他市场监督管理事务</t>
  </si>
  <si>
    <t xml:space="preserve">  其他一般公共服务支出</t>
  </si>
  <si>
    <t xml:space="preserve">    其他一般公共服务支出</t>
  </si>
  <si>
    <t xml:space="preserve">      其他一般公共服务支出</t>
  </si>
  <si>
    <t>203</t>
  </si>
  <si>
    <t>国防支出</t>
  </si>
  <si>
    <t xml:space="preserve">  国防动员</t>
  </si>
  <si>
    <t xml:space="preserve">    人民防空</t>
  </si>
  <si>
    <t xml:space="preserve">  203</t>
  </si>
  <si>
    <t xml:space="preserve">      人民防空</t>
  </si>
  <si>
    <t xml:space="preserve">    其他国防动员支出</t>
  </si>
  <si>
    <t xml:space="preserve">      其他国防动员支出</t>
  </si>
  <si>
    <t xml:space="preserve">  其他国防支出</t>
  </si>
  <si>
    <t xml:space="preserve">    其他国防支出</t>
  </si>
  <si>
    <t xml:space="preserve">      其他国防支出</t>
  </si>
  <si>
    <t>204</t>
  </si>
  <si>
    <t>公共安全支出</t>
  </si>
  <si>
    <t xml:space="preserve">  公安</t>
  </si>
  <si>
    <t xml:space="preserve">  204</t>
  </si>
  <si>
    <t xml:space="preserve">    其他公安支出</t>
  </si>
  <si>
    <t xml:space="preserve">      其他公安支出</t>
  </si>
  <si>
    <t xml:space="preserve">  司法</t>
  </si>
  <si>
    <t xml:space="preserve">    社区矫正</t>
  </si>
  <si>
    <t xml:space="preserve">      社区矫正</t>
  </si>
  <si>
    <t xml:space="preserve">    其他司法支出</t>
  </si>
  <si>
    <t xml:space="preserve">      其他司法支出</t>
  </si>
  <si>
    <t xml:space="preserve">  其他公共安全支出</t>
  </si>
  <si>
    <t xml:space="preserve">    其他公共安全支出</t>
  </si>
  <si>
    <t xml:space="preserve">      其他公共安全支出</t>
  </si>
  <si>
    <t>205</t>
  </si>
  <si>
    <t>教育支出</t>
  </si>
  <si>
    <t xml:space="preserve">  教育管理事务</t>
  </si>
  <si>
    <t xml:space="preserve">  205</t>
  </si>
  <si>
    <t xml:space="preserve">  普通教育</t>
  </si>
  <si>
    <t xml:space="preserve">    学前教育</t>
  </si>
  <si>
    <t xml:space="preserve">      学前教育</t>
  </si>
  <si>
    <t xml:space="preserve">    小学教育</t>
  </si>
  <si>
    <t xml:space="preserve">      小学教育</t>
  </si>
  <si>
    <t xml:space="preserve">    初中教育</t>
  </si>
  <si>
    <t xml:space="preserve">      初中教育</t>
  </si>
  <si>
    <t xml:space="preserve">    其他普通教育支出</t>
  </si>
  <si>
    <t xml:space="preserve">      其他普通教育支出</t>
  </si>
  <si>
    <t xml:space="preserve">  职业教育</t>
  </si>
  <si>
    <t xml:space="preserve">    中等职业教育</t>
  </si>
  <si>
    <t xml:space="preserve">      中等职业教育</t>
  </si>
  <si>
    <t>09</t>
  </si>
  <si>
    <t xml:space="preserve">  教育费附加安排的支出</t>
  </si>
  <si>
    <t xml:space="preserve">    其他教育费附加安排的支出</t>
  </si>
  <si>
    <t xml:space="preserve">  09</t>
  </si>
  <si>
    <t xml:space="preserve">      其他教育费附加安排的支出</t>
  </si>
  <si>
    <t>206</t>
  </si>
  <si>
    <t>科学技术支出</t>
  </si>
  <si>
    <t xml:space="preserve">  科学技术管理事务</t>
  </si>
  <si>
    <t xml:space="preserve">  206</t>
  </si>
  <si>
    <t xml:space="preserve">    其他科学技术管理事务支出</t>
  </si>
  <si>
    <t xml:space="preserve">      其他科学技术管理事务支出</t>
  </si>
  <si>
    <t xml:space="preserve">  科学技术普及</t>
  </si>
  <si>
    <t xml:space="preserve">    机构运行</t>
  </si>
  <si>
    <t xml:space="preserve">      机构运行</t>
  </si>
  <si>
    <t xml:space="preserve">    其他科学技术普及支出</t>
  </si>
  <si>
    <t xml:space="preserve">      其他科学技术普及支出</t>
  </si>
  <si>
    <t xml:space="preserve">  其他科学技术支出</t>
  </si>
  <si>
    <t xml:space="preserve">    其他科学技术支出</t>
  </si>
  <si>
    <t xml:space="preserve">      其他科学技术支出</t>
  </si>
  <si>
    <t>207</t>
  </si>
  <si>
    <t>文化旅游体育与传媒支出</t>
  </si>
  <si>
    <t xml:space="preserve">  文化和旅游</t>
  </si>
  <si>
    <t xml:space="preserve">  207</t>
  </si>
  <si>
    <t xml:space="preserve">    图书馆</t>
  </si>
  <si>
    <t xml:space="preserve">      图书馆</t>
  </si>
  <si>
    <t xml:space="preserve">    群众文化</t>
  </si>
  <si>
    <t xml:space="preserve">      群众文化</t>
  </si>
  <si>
    <t xml:space="preserve">    其他文化和旅游支出</t>
  </si>
  <si>
    <t xml:space="preserve">      其他文化和旅游支出</t>
  </si>
  <si>
    <t xml:space="preserve">  体育</t>
  </si>
  <si>
    <t xml:space="preserve">    体育竞赛</t>
  </si>
  <si>
    <t xml:space="preserve">      体育竞赛</t>
  </si>
  <si>
    <t xml:space="preserve">    群众体育</t>
  </si>
  <si>
    <t xml:space="preserve">      群众体育</t>
  </si>
  <si>
    <t xml:space="preserve">  其他文化旅游体育与传媒支出</t>
  </si>
  <si>
    <t xml:space="preserve">    其他文化旅游体育与传媒支出</t>
  </si>
  <si>
    <t xml:space="preserve">      其他文化旅游体育与传媒支出</t>
  </si>
  <si>
    <t>208</t>
  </si>
  <si>
    <t>社会保障和就业支出</t>
  </si>
  <si>
    <t xml:space="preserve">  人力资源和社会保障管理事务</t>
  </si>
  <si>
    <t xml:space="preserve">  208</t>
  </si>
  <si>
    <t>12</t>
  </si>
  <si>
    <t xml:space="preserve">    劳动人事争议调解仲裁</t>
  </si>
  <si>
    <t xml:space="preserve">  12</t>
  </si>
  <si>
    <t xml:space="preserve">      劳动人事争议调解仲裁</t>
  </si>
  <si>
    <t xml:space="preserve">    引进人才费用</t>
  </si>
  <si>
    <t xml:space="preserve">      引进人才费用</t>
  </si>
  <si>
    <t xml:space="preserve">    其他人力资源和社会保障管理事务支出</t>
  </si>
  <si>
    <t xml:space="preserve">      其他人力资源和社会保障管理事务支出</t>
  </si>
  <si>
    <t xml:space="preserve">  民政管理事务</t>
  </si>
  <si>
    <t xml:space="preserve">    行政区划和地名管理</t>
  </si>
  <si>
    <t xml:space="preserve">      行政区划和地名管理</t>
  </si>
  <si>
    <t xml:space="preserve">    基层政权建设和社区治理</t>
  </si>
  <si>
    <t xml:space="preserve">      基层政权建设和社区治理</t>
  </si>
  <si>
    <t xml:space="preserve">    其他民政管理事务支出</t>
  </si>
  <si>
    <t xml:space="preserve">      其他民政管理事务支出</t>
  </si>
  <si>
    <t xml:space="preserve">  行政事业单位养老支出</t>
  </si>
  <si>
    <t xml:space="preserve">    机关事业单位基本养老保险缴费支出</t>
  </si>
  <si>
    <t xml:space="preserve">      机关事业单位基本养老保险缴费支出</t>
  </si>
  <si>
    <t xml:space="preserve">    机关事业单位职业年金缴费支出</t>
  </si>
  <si>
    <t xml:space="preserve">      机关事业单位职业年金缴费支出</t>
  </si>
  <si>
    <t xml:space="preserve">    对机关事业单位基本养老保险基金的补助</t>
  </si>
  <si>
    <t xml:space="preserve">      对机关事业单位基本养老保险基金的补助</t>
  </si>
  <si>
    <t xml:space="preserve">    其他行政事业单位养老支出</t>
  </si>
  <si>
    <t xml:space="preserve">      其他行政事业单位养老支出</t>
  </si>
  <si>
    <t xml:space="preserve">  就业补助</t>
  </si>
  <si>
    <t xml:space="preserve">    公益性岗位补贴</t>
  </si>
  <si>
    <t xml:space="preserve">      公益性岗位补贴</t>
  </si>
  <si>
    <t xml:space="preserve">    其他就业补助支出</t>
  </si>
  <si>
    <t xml:space="preserve">      其他就业补助支出</t>
  </si>
  <si>
    <t xml:space="preserve">  抚恤</t>
  </si>
  <si>
    <t xml:space="preserve">    义务兵优待</t>
  </si>
  <si>
    <t xml:space="preserve">      义务兵优待</t>
  </si>
  <si>
    <t xml:space="preserve">    其他优抚支出</t>
  </si>
  <si>
    <t xml:space="preserve">      其他优抚支出</t>
  </si>
  <si>
    <t xml:space="preserve">  退役安置</t>
  </si>
  <si>
    <t xml:space="preserve">    退役士兵安置</t>
  </si>
  <si>
    <t xml:space="preserve">      退役士兵安置</t>
  </si>
  <si>
    <t xml:space="preserve">    军队移交政府的离退休人员安置</t>
  </si>
  <si>
    <t xml:space="preserve">      军队移交政府的离退休人员安置</t>
  </si>
  <si>
    <t xml:space="preserve">    其他退役安置支出</t>
  </si>
  <si>
    <t xml:space="preserve">      其他退役安置支出</t>
  </si>
  <si>
    <t xml:space="preserve">  社会福利</t>
  </si>
  <si>
    <t xml:space="preserve">    老年福利</t>
  </si>
  <si>
    <t xml:space="preserve">      老年福利</t>
  </si>
  <si>
    <t xml:space="preserve">    殡葬</t>
  </si>
  <si>
    <t xml:space="preserve">      殡葬</t>
  </si>
  <si>
    <t xml:space="preserve">    养老服务</t>
  </si>
  <si>
    <t xml:space="preserve">      养老服务</t>
  </si>
  <si>
    <t xml:space="preserve">    其他社会福利支出</t>
  </si>
  <si>
    <t xml:space="preserve">      其他社会福利支出</t>
  </si>
  <si>
    <t xml:space="preserve">  残疾人事业</t>
  </si>
  <si>
    <t xml:space="preserve">    残疾人生活和护理补贴</t>
  </si>
  <si>
    <t xml:space="preserve">      残疾人生活和护理补贴</t>
  </si>
  <si>
    <t xml:space="preserve">    其他残疾人事业支出</t>
  </si>
  <si>
    <t xml:space="preserve">      其他残疾人事业支出</t>
  </si>
  <si>
    <t xml:space="preserve">  红十字事业</t>
  </si>
  <si>
    <t>19</t>
  </si>
  <si>
    <t xml:space="preserve">  最低生活保障</t>
  </si>
  <si>
    <t xml:space="preserve">    城市最低生活保障金支出</t>
  </si>
  <si>
    <t xml:space="preserve">  19</t>
  </si>
  <si>
    <t xml:space="preserve">      城市最低生活保障金支出</t>
  </si>
  <si>
    <t>20</t>
  </si>
  <si>
    <t xml:space="preserve">  临时救助</t>
  </si>
  <si>
    <t xml:space="preserve">    流浪乞讨人员救助支出</t>
  </si>
  <si>
    <t xml:space="preserve">  20</t>
  </si>
  <si>
    <t xml:space="preserve">      流浪乞讨人员救助支出</t>
  </si>
  <si>
    <t>21</t>
  </si>
  <si>
    <t xml:space="preserve">  特困人员救助供养</t>
  </si>
  <si>
    <t xml:space="preserve">    农村特困人员救助供养支出</t>
  </si>
  <si>
    <t xml:space="preserve">  21</t>
  </si>
  <si>
    <t xml:space="preserve">      农村特困人员救助供养支出</t>
  </si>
  <si>
    <t>26</t>
  </si>
  <si>
    <t xml:space="preserve">  财政对基本养老保险基金的补助</t>
  </si>
  <si>
    <t xml:space="preserve">    财政对企业职工基本养老保险基金的补助</t>
  </si>
  <si>
    <t xml:space="preserve">  26</t>
  </si>
  <si>
    <t xml:space="preserve">      财政对企业职工基本养老保险基金的补助</t>
  </si>
  <si>
    <t xml:space="preserve">    财政对城乡居民基本养老保险基金的补助</t>
  </si>
  <si>
    <t xml:space="preserve">      财政对城乡居民基本养老保险基金的补助</t>
  </si>
  <si>
    <t xml:space="preserve">    财政对其他基本养老保险基金的补助</t>
  </si>
  <si>
    <t xml:space="preserve">      财政对其他基本养老保险基金的补助</t>
  </si>
  <si>
    <t xml:space="preserve">  退役军人管理事务</t>
  </si>
  <si>
    <t xml:space="preserve">    拥军优属</t>
  </si>
  <si>
    <t xml:space="preserve">      拥军优属</t>
  </si>
  <si>
    <t xml:space="preserve">    其他退役军人事务管理支出</t>
  </si>
  <si>
    <t xml:space="preserve">      其他退役军人事务管理支出</t>
  </si>
  <si>
    <t xml:space="preserve">  其他社会保障和就业支出</t>
  </si>
  <si>
    <t xml:space="preserve">    其他社会保障和就业支出</t>
  </si>
  <si>
    <t xml:space="preserve">      其他社会保障和就业支出</t>
  </si>
  <si>
    <t>210</t>
  </si>
  <si>
    <t>卫生健康支出</t>
  </si>
  <si>
    <t xml:space="preserve">  卫生健康管理事务</t>
  </si>
  <si>
    <t xml:space="preserve">  210</t>
  </si>
  <si>
    <t xml:space="preserve">    其他卫生健康管理事务支出</t>
  </si>
  <si>
    <t xml:space="preserve">      其他卫生健康管理事务支出</t>
  </si>
  <si>
    <t xml:space="preserve">  公立医院</t>
  </si>
  <si>
    <t xml:space="preserve">    综合医院</t>
  </si>
  <si>
    <t xml:space="preserve">      综合医院</t>
  </si>
  <si>
    <t xml:space="preserve">    中医（民族）医院</t>
  </si>
  <si>
    <t xml:space="preserve">      中医（民族）医院</t>
  </si>
  <si>
    <t xml:space="preserve">    妇幼保健医院</t>
  </si>
  <si>
    <t xml:space="preserve">      妇幼保健医院</t>
  </si>
  <si>
    <t xml:space="preserve">  基层医疗卫生机构</t>
  </si>
  <si>
    <t xml:space="preserve">    其他基层医疗卫生机构支出</t>
  </si>
  <si>
    <t xml:space="preserve">      其他基层医疗卫生机构支出</t>
  </si>
  <si>
    <t xml:space="preserve">  公共卫生</t>
  </si>
  <si>
    <t xml:space="preserve">    疾病预防控制机构</t>
  </si>
  <si>
    <t xml:space="preserve">      疾病预防控制机构</t>
  </si>
  <si>
    <t xml:space="preserve">    卫生监督机构</t>
  </si>
  <si>
    <t xml:space="preserve">      卫生监督机构</t>
  </si>
  <si>
    <t xml:space="preserve">    妇幼保健机构</t>
  </si>
  <si>
    <t xml:space="preserve">      妇幼保健机构</t>
  </si>
  <si>
    <t xml:space="preserve">    基本公共卫生服务</t>
  </si>
  <si>
    <t xml:space="preserve">      基本公共卫生服务</t>
  </si>
  <si>
    <t xml:space="preserve">    重大公共卫生服务</t>
  </si>
  <si>
    <t xml:space="preserve">      重大公共卫生服务</t>
  </si>
  <si>
    <t xml:space="preserve">    突发公共卫生事件应急处理</t>
  </si>
  <si>
    <t xml:space="preserve">      突发公共卫生事件应急处理</t>
  </si>
  <si>
    <t xml:space="preserve">    其他公共卫生支出</t>
  </si>
  <si>
    <t xml:space="preserve">      其他公共卫生支出</t>
  </si>
  <si>
    <t xml:space="preserve">  计划生育事务</t>
  </si>
  <si>
    <t xml:space="preserve">    计划生育机构</t>
  </si>
  <si>
    <t xml:space="preserve">      计划生育机构</t>
  </si>
  <si>
    <t>17</t>
  </si>
  <si>
    <t xml:space="preserve">    计划生育服务</t>
  </si>
  <si>
    <t xml:space="preserve">  17</t>
  </si>
  <si>
    <t xml:space="preserve">      计划生育服务</t>
  </si>
  <si>
    <t xml:space="preserve">    其他计划生育事务支出</t>
  </si>
  <si>
    <t xml:space="preserve">      其他计划生育事务支出</t>
  </si>
  <si>
    <t xml:space="preserve">  行政事业单位医疗</t>
  </si>
  <si>
    <t xml:space="preserve">    行政单位医疗</t>
  </si>
  <si>
    <t xml:space="preserve">      行政单位医疗</t>
  </si>
  <si>
    <t xml:space="preserve">    事业单位医疗</t>
  </si>
  <si>
    <t xml:space="preserve">      事业单位医疗</t>
  </si>
  <si>
    <t xml:space="preserve">    其他行政事业单位医疗支出</t>
  </si>
  <si>
    <t xml:space="preserve">  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</si>
  <si>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</si>
  <si>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</si>
  <si>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  财政对城乡居民基本医疗保险基金的补助</t>
  </si>
  <si>
    <t xml:space="preserve">  医疗救助</t>
  </si>
  <si>
    <t xml:space="preserve">    城乡医疗救助</t>
  </si>
  <si>
    <t xml:space="preserve">      城乡医疗救助</t>
  </si>
  <si>
    <t>15</t>
  </si>
  <si>
    <t xml:space="preserve">  医疗保障管理事务</t>
  </si>
  <si>
    <t xml:space="preserve">  15</t>
  </si>
  <si>
    <t xml:space="preserve">  老龄卫生健康事务</t>
  </si>
  <si>
    <t xml:space="preserve">    老龄卫生健康事务</t>
  </si>
  <si>
    <t xml:space="preserve">      老龄卫生健康事务</t>
  </si>
  <si>
    <t xml:space="preserve">  其他卫生健康支出</t>
  </si>
  <si>
    <t xml:space="preserve">    其他卫生健康支出</t>
  </si>
  <si>
    <t xml:space="preserve">      其他卫生健康支出</t>
  </si>
  <si>
    <t>211</t>
  </si>
  <si>
    <t>节能环保支出</t>
  </si>
  <si>
    <t xml:space="preserve">  环境保护管理事务</t>
  </si>
  <si>
    <t xml:space="preserve">  211</t>
  </si>
  <si>
    <t>212</t>
  </si>
  <si>
    <t>城乡社区支出</t>
  </si>
  <si>
    <t xml:space="preserve">  城乡社区管理事务</t>
  </si>
  <si>
    <t xml:space="preserve">  212</t>
  </si>
  <si>
    <t xml:space="preserve">    城管执法</t>
  </si>
  <si>
    <t xml:space="preserve">      城管执法</t>
  </si>
  <si>
    <t xml:space="preserve">    其他城乡社区管理事务支出</t>
  </si>
  <si>
    <t xml:space="preserve">      其他城乡社区管理事务支出</t>
  </si>
  <si>
    <t xml:space="preserve">  城乡社区规划与管理</t>
  </si>
  <si>
    <t xml:space="preserve">    城乡社区规划与管理</t>
  </si>
  <si>
    <t xml:space="preserve">      城乡社区规划与管理</t>
  </si>
  <si>
    <t xml:space="preserve">  城乡社区公共设施</t>
  </si>
  <si>
    <t xml:space="preserve">    小城镇基础设施建设</t>
  </si>
  <si>
    <t xml:space="preserve">      小城镇基础设施建设</t>
  </si>
  <si>
    <t xml:space="preserve">    其他城乡社区公共设施支出</t>
  </si>
  <si>
    <t xml:space="preserve">      其他城乡社区公共设施支出</t>
  </si>
  <si>
    <t xml:space="preserve">  城乡社区环境卫生</t>
  </si>
  <si>
    <t xml:space="preserve">    城乡社区环境卫生</t>
  </si>
  <si>
    <t xml:space="preserve">      城乡社区环境卫生</t>
  </si>
  <si>
    <t>213</t>
  </si>
  <si>
    <t>农林水支出</t>
  </si>
  <si>
    <t xml:space="preserve">  农业农村</t>
  </si>
  <si>
    <t xml:space="preserve">  213</t>
  </si>
  <si>
    <t>52</t>
  </si>
  <si>
    <t>对高校毕业生到基层任职补助</t>
  </si>
  <si>
    <t xml:space="preserve">    其他农业农村支出</t>
  </si>
  <si>
    <t xml:space="preserve">      其他农业农村支出</t>
  </si>
  <si>
    <t xml:space="preserve">  林业和草原</t>
  </si>
  <si>
    <t xml:space="preserve">    林业草原防灾减灾</t>
  </si>
  <si>
    <t xml:space="preserve">      林业草原防灾减灾</t>
  </si>
  <si>
    <t xml:space="preserve">    其他林业和草原支出</t>
  </si>
  <si>
    <t xml:space="preserve">      其他林业和草原支出</t>
  </si>
  <si>
    <t xml:space="preserve">  水利</t>
  </si>
  <si>
    <t xml:space="preserve">    水利工程建设</t>
  </si>
  <si>
    <t xml:space="preserve">      水利工程建设</t>
  </si>
  <si>
    <t xml:space="preserve">    其他水利支出</t>
  </si>
  <si>
    <t xml:space="preserve">      其他水利支出</t>
  </si>
  <si>
    <t xml:space="preserve">  巩固脱贫衔接乡村振兴</t>
  </si>
  <si>
    <t xml:space="preserve">    其他巩固脱贫衔接乡村振兴支出</t>
  </si>
  <si>
    <t xml:space="preserve">      其他巩固脱贫衔接乡村振兴支出</t>
  </si>
  <si>
    <t xml:space="preserve">  农村综合改革</t>
  </si>
  <si>
    <t xml:space="preserve">    对村级公益事业建设补助</t>
  </si>
  <si>
    <t xml:space="preserve">      对村级公益事业建设补助</t>
  </si>
  <si>
    <t xml:space="preserve">    国有农场社会职能改革补助</t>
  </si>
  <si>
    <t xml:space="preserve">      国有农场社会职能改革补助</t>
  </si>
  <si>
    <t xml:space="preserve">    对村民委员会和村党支部的补助</t>
  </si>
  <si>
    <t xml:space="preserve">      对村民委员会和村党支部的补助</t>
  </si>
  <si>
    <t xml:space="preserve">  普惠金融发展支出</t>
  </si>
  <si>
    <t xml:space="preserve">    农业保险保费补贴</t>
  </si>
  <si>
    <t xml:space="preserve">      农业保险保费补贴</t>
  </si>
  <si>
    <t xml:space="preserve">    创业担保贷款贴息及奖补</t>
  </si>
  <si>
    <t xml:space="preserve">      创业担保贷款贴息及奖补</t>
  </si>
  <si>
    <t>214</t>
  </si>
  <si>
    <t>交通运输支出</t>
  </si>
  <si>
    <t xml:space="preserve">  公路水路运输</t>
  </si>
  <si>
    <t xml:space="preserve">    公路养护</t>
  </si>
  <si>
    <t xml:space="preserve">  214</t>
  </si>
  <si>
    <t xml:space="preserve">      公路养护</t>
  </si>
  <si>
    <t xml:space="preserve">    交通运输信息化建设</t>
  </si>
  <si>
    <t xml:space="preserve">      交通运输信息化建设</t>
  </si>
  <si>
    <t>215</t>
  </si>
  <si>
    <t>资源勘探工业信息等支出</t>
  </si>
  <si>
    <t>资源勘探开发</t>
  </si>
  <si>
    <t>其他资源勘探开发</t>
  </si>
  <si>
    <t>支持中小企业发展和管理支出</t>
  </si>
  <si>
    <t>其他支持中小企业发展和管理支出</t>
  </si>
  <si>
    <t>其他资源勘探工业信息等支出</t>
  </si>
  <si>
    <t>217</t>
  </si>
  <si>
    <t>金融支出</t>
  </si>
  <si>
    <t xml:space="preserve">  金融部门行政支出</t>
  </si>
  <si>
    <t xml:space="preserve">  217</t>
  </si>
  <si>
    <t>220</t>
  </si>
  <si>
    <t>自然资源海洋气象等支出</t>
  </si>
  <si>
    <t xml:space="preserve">  自然资源事务</t>
  </si>
  <si>
    <t xml:space="preserve">  220</t>
  </si>
  <si>
    <t>221</t>
  </si>
  <si>
    <t>住房保障支出</t>
  </si>
  <si>
    <t xml:space="preserve">  保障性安居工程支出</t>
  </si>
  <si>
    <t xml:space="preserve">    棚户区改造</t>
  </si>
  <si>
    <t xml:space="preserve">  221</t>
  </si>
  <si>
    <t xml:space="preserve">      棚户区改造</t>
  </si>
  <si>
    <t xml:space="preserve">    老旧小区改造</t>
  </si>
  <si>
    <t xml:space="preserve">      老旧小区改造</t>
  </si>
  <si>
    <t xml:space="preserve">    其他保障性安居工程支出</t>
  </si>
  <si>
    <t xml:space="preserve">      其他保障性安居工程支出</t>
  </si>
  <si>
    <t xml:space="preserve">  住房改革支出</t>
  </si>
  <si>
    <t xml:space="preserve">    住房公积金</t>
  </si>
  <si>
    <t xml:space="preserve">      住房公积金</t>
  </si>
  <si>
    <t>224</t>
  </si>
  <si>
    <t>灾害防治及应急管理支出</t>
  </si>
  <si>
    <t xml:space="preserve">  应急管理事务</t>
  </si>
  <si>
    <t xml:space="preserve">  224</t>
  </si>
  <si>
    <t xml:space="preserve">    应急管理</t>
  </si>
  <si>
    <t xml:space="preserve">      应急管理</t>
  </si>
  <si>
    <t xml:space="preserve">  消防救援事务</t>
  </si>
  <si>
    <t xml:space="preserve">    其他消防救援事务支出</t>
  </si>
  <si>
    <t xml:space="preserve">      其他消防救援事务支出</t>
  </si>
  <si>
    <t xml:space="preserve">  其他灾害防治及应急管理支出</t>
  </si>
  <si>
    <t xml:space="preserve">    其他灾害防治及应急管理支出</t>
  </si>
  <si>
    <t xml:space="preserve">      其他灾害防治及应急管理支出</t>
  </si>
  <si>
    <t>227</t>
  </si>
  <si>
    <t>预备费</t>
  </si>
  <si>
    <t xml:space="preserve">  预备费</t>
  </si>
  <si>
    <t xml:space="preserve">    预备费</t>
  </si>
  <si>
    <t xml:space="preserve">  227</t>
  </si>
  <si>
    <t xml:space="preserve">  </t>
  </si>
  <si>
    <t xml:space="preserve">      预备费</t>
  </si>
  <si>
    <t>232</t>
  </si>
  <si>
    <t>债务付息支出</t>
  </si>
  <si>
    <t xml:space="preserve">  地方政府一般债务付息支出</t>
  </si>
  <si>
    <t xml:space="preserve">    地方政府一般债券付息支出</t>
  </si>
  <si>
    <t xml:space="preserve">  232</t>
  </si>
  <si>
    <t xml:space="preserve">      地方政府一般债券付息支出</t>
  </si>
  <si>
    <t/>
  </si>
  <si>
    <t>部门预算支出经济分类科目</t>
  </si>
  <si>
    <t>本年支出合计</t>
  </si>
  <si>
    <t>人员经费</t>
  </si>
  <si>
    <t>公用经费</t>
  </si>
  <si>
    <t>科目代码</t>
  </si>
  <si>
    <t>科目名称</t>
  </si>
  <si>
    <t>工资福利支出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</si>
  <si>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</si>
  <si>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</si>
  <si>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</si>
  <si>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</si>
  <si>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</si>
  <si>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</si>
  <si>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</si>
  <si>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</si>
  <si>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</si>
  <si>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</si>
  <si>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</si>
  <si>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</si>
  <si>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</si>
  <si>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</si>
  <si>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</si>
  <si>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</si>
  <si>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</si>
  <si>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</si>
  <si>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</si>
  <si>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</si>
  <si>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</si>
  <si>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</si>
  <si>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</si>
  <si>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</si>
  <si>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</si>
  <si>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</si>
  <si>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</si>
  <si>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</si>
  <si>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</si>
  <si>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</si>
  <si>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</si>
  <si>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</si>
  <si>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</si>
  <si>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</si>
  <si>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</si>
  <si>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</si>
  <si>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</si>
  <si>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</si>
  <si>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</si>
  <si>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</si>
  <si>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抚恤金</t>
  </si>
  <si>
    <t xml:space="preserve">  生活补助</t>
  </si>
  <si>
    <t xml:space="preserve">  奖励金</t>
  </si>
  <si>
    <t xml:space="preserve">  其他对个人和家庭的补助支出</t>
  </si>
  <si>
    <t>资本性支出</t>
  </si>
  <si>
    <t xml:space="preserve">  办公设备购置</t>
  </si>
  <si>
    <t xml:space="preserve">  其他资本性支出</t>
  </si>
  <si>
    <t>2022年石鼓区一般公共预算税收返还和转移支付表</t>
  </si>
  <si>
    <t>收入</t>
  </si>
  <si>
    <t>支出</t>
  </si>
  <si>
    <t>预算数</t>
  </si>
  <si>
    <t>一般公共预算收入</t>
  </si>
  <si>
    <t>一般公共预算支出</t>
  </si>
  <si>
    <t>上级补助收入</t>
  </si>
  <si>
    <t xml:space="preserve">  返还性收入</t>
  </si>
  <si>
    <t xml:space="preserve">  体制上解支出</t>
  </si>
  <si>
    <t xml:space="preserve">    增值税和消费税税收返还收入</t>
  </si>
  <si>
    <t xml:space="preserve">  出口退税专项上解支出</t>
  </si>
  <si>
    <t xml:space="preserve">    所得税基数返还收入</t>
  </si>
  <si>
    <t xml:space="preserve">  专项上解支出</t>
  </si>
  <si>
    <t xml:space="preserve">    其他税收返还收入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</si>
  <si>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</si>
  <si>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</si>
  <si>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</si>
  <si>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革命老区及民族和边境地区转移支付收入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</si>
  <si>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</si>
  <si>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</si>
  <si>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</si>
  <si>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</si>
  <si>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</si>
  <si>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</si>
  <si>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</si>
  <si>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</si>
  <si>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</si>
  <si>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</si>
  <si>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</si>
  <si>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</si>
  <si>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</si>
  <si>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</si>
  <si>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</si>
  <si>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r>
      <rPr>
        <b/>
        <sz val="10"/>
        <rFont val="Arial"/>
        <charset val="134"/>
      </rPr>
      <t xml:space="preserve"> </t>
    </r>
    <r>
      <rPr>
        <sz val="10"/>
        <rFont val="宋体"/>
        <charset val="134"/>
      </rPr>
      <t xml:space="preserve"> 专项转移支付收入</t>
    </r>
  </si>
  <si>
    <t>上年结余</t>
  </si>
  <si>
    <t xml:space="preserve">调入资金   </t>
  </si>
  <si>
    <t>债务还本支出</t>
  </si>
  <si>
    <t xml:space="preserve">  1.政府性基金预算调入</t>
  </si>
  <si>
    <t xml:space="preserve">  2.国有资本经营预算调入</t>
  </si>
  <si>
    <t>年终结余</t>
  </si>
  <si>
    <t xml:space="preserve">  3.财政专户管理资金调入</t>
  </si>
  <si>
    <t>减:结转下年的支出</t>
  </si>
  <si>
    <t xml:space="preserve">  4.其他调入</t>
  </si>
  <si>
    <t>净结余</t>
  </si>
  <si>
    <t>收  入  总  计</t>
  </si>
  <si>
    <t>支  出  总  计</t>
  </si>
  <si>
    <r>
      <rPr>
        <sz val="11"/>
        <rFont val="宋体"/>
        <charset val="134"/>
      </rPr>
      <t>附表</t>
    </r>
    <r>
      <rPr>
        <sz val="11"/>
        <rFont val="Times New Roman"/>
        <charset val="134"/>
      </rPr>
      <t>1-6</t>
    </r>
  </si>
  <si>
    <t>地  区</t>
  </si>
  <si>
    <t>上年执行数</t>
  </si>
  <si>
    <t>本年预算数</t>
  </si>
  <si>
    <t>本年预算数为上年执行数的％</t>
  </si>
  <si>
    <t>税收返还</t>
  </si>
  <si>
    <t>一般性转移支付</t>
  </si>
  <si>
    <t>专项转移支付</t>
  </si>
  <si>
    <t>石鼓区</t>
  </si>
  <si>
    <t>合       计</t>
  </si>
  <si>
    <t>注：石鼓区辖域内街道没有独立金库，对各街道视同区直部门安排预算，所以石鼓区无对下级税收返还和转移支付。</t>
  </si>
  <si>
    <t xml:space="preserve">    一般公共服务支出</t>
  </si>
  <si>
    <t xml:space="preserve">    国防支出</t>
  </si>
  <si>
    <t xml:space="preserve">    公共安全支出</t>
  </si>
  <si>
    <t xml:space="preserve">    教育支出</t>
  </si>
  <si>
    <t xml:space="preserve">    科学技术支出</t>
  </si>
  <si>
    <t xml:space="preserve">    文化旅游体育与传媒支出</t>
  </si>
  <si>
    <t xml:space="preserve">    社会保障和就业支出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</si>
  <si>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</si>
  <si>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</si>
  <si>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</si>
  <si>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</si>
  <si>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</si>
  <si>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资源勘探工业信息等支出</t>
  </si>
  <si>
    <t xml:space="preserve">    商业服务业等支出</t>
  </si>
  <si>
    <t xml:space="preserve">    金融支出</t>
  </si>
  <si>
    <t xml:space="preserve">    自然资源海洋气象等支出</t>
  </si>
  <si>
    <t xml:space="preserve">    住房保障支出</t>
  </si>
  <si>
    <t xml:space="preserve">    灾害防治及应急管理支出</t>
  </si>
  <si>
    <t xml:space="preserve">    债务付息支出</t>
  </si>
  <si>
    <t>合  计</t>
  </si>
  <si>
    <t>一、政府性基金收入</t>
  </si>
  <si>
    <t>二、上级补助收入</t>
  </si>
  <si>
    <t>三、上年结余收入</t>
  </si>
  <si>
    <t>一、政府性基金支出合计</t>
  </si>
  <si>
    <t xml:space="preserve">   文化体育与传媒支出</t>
  </si>
  <si>
    <t xml:space="preserve">     国家电影事业发展专项资金安排的支出</t>
  </si>
  <si>
    <t>其他国家电影事业发展专项资金</t>
  </si>
  <si>
    <t xml:space="preserve">   社会保障和就业支出</t>
  </si>
  <si>
    <t xml:space="preserve">     大中型水库移民后期扶持基金支出</t>
  </si>
  <si>
    <t xml:space="preserve">       移民补助</t>
  </si>
  <si>
    <t xml:space="preserve">       基础设施建设和经济发展</t>
  </si>
  <si>
    <t xml:space="preserve">   其他支出</t>
  </si>
  <si>
    <t>彩票公益金安排的支出</t>
  </si>
  <si>
    <t xml:space="preserve">       用于社会福利的彩票公益金支出</t>
  </si>
  <si>
    <t xml:space="preserve">       用于残疾人事业的彩票公益金支出</t>
  </si>
  <si>
    <t xml:space="preserve">       用于体育事业的彩票公益金支出</t>
  </si>
  <si>
    <t xml:space="preserve">       用于城乡医疗救助的彩票公益金支出</t>
  </si>
  <si>
    <t xml:space="preserve">       用于其他社会公益事业的彩票公益金支出</t>
  </si>
  <si>
    <t>二、上解上级支出</t>
  </si>
  <si>
    <t>三、调出资金</t>
  </si>
  <si>
    <t>四、年终结余</t>
  </si>
  <si>
    <t>项          目</t>
  </si>
  <si>
    <t>政府性基金上级补助收入</t>
  </si>
  <si>
    <t>政府性基金支出</t>
  </si>
  <si>
    <t>专项债务收入</t>
  </si>
  <si>
    <t>调入资金</t>
  </si>
  <si>
    <t>调出资金</t>
  </si>
  <si>
    <t>收　　入　　总　　计　</t>
  </si>
  <si>
    <t>支　　出　　总　　计　</t>
  </si>
  <si>
    <t>一、利润收入</t>
  </si>
  <si>
    <t>其他国有资本经营预算企业利润收入</t>
  </si>
  <si>
    <t>二、股利、股息收入</t>
  </si>
  <si>
    <t>三、产权转让收入</t>
  </si>
  <si>
    <t>四、清算收入</t>
  </si>
  <si>
    <t>五、其他国有资本经营预算收入</t>
  </si>
  <si>
    <t>收入总计</t>
  </si>
  <si>
    <t>本级政府无相关收支项目。</t>
  </si>
  <si>
    <t>一、解决历史遗留问题及改革成本支出</t>
  </si>
  <si>
    <t>其他解决历史遗留问题及改革成本支出</t>
  </si>
  <si>
    <t>二、国有企业资本金注入</t>
  </si>
  <si>
    <t>其他国有企业资本金注入</t>
  </si>
  <si>
    <t>三、国有企业政策性补贴</t>
  </si>
  <si>
    <t>四、金融国有资本经营预算支出</t>
  </si>
  <si>
    <t>五、其他国有资本经营预算支出</t>
  </si>
  <si>
    <r>
      <rPr>
        <sz val="11"/>
        <color theme="1"/>
        <rFont val="宋体"/>
        <charset val="134"/>
        <scheme val="minor"/>
      </rPr>
      <t xml:space="preserve">          </t>
    </r>
    <r>
      <rPr>
        <sz val="11"/>
        <color theme="1"/>
        <rFont val="宋体"/>
        <charset val="134"/>
        <scheme val="minor"/>
      </rPr>
      <t>支出合计</t>
    </r>
  </si>
  <si>
    <t>项        目</t>
  </si>
  <si>
    <t>机关事业单位基本养老保险基金</t>
  </si>
  <si>
    <t>失业保险基金</t>
  </si>
  <si>
    <t>城乡居民基本养老保险基金</t>
  </si>
  <si>
    <t>一、收入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</si>
  <si>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</si>
  <si>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</si>
  <si>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</si>
  <si>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4、其他收入</t>
  </si>
  <si>
    <t xml:space="preserve">           5、转移收入</t>
  </si>
  <si>
    <t>四、年末滚存结余</t>
  </si>
  <si>
    <t>二、支出</t>
  </si>
  <si>
    <t xml:space="preserve">    其中： 1、社会保险待遇支出</t>
  </si>
  <si>
    <t xml:space="preserve">           2、其他支出</t>
  </si>
  <si>
    <t xml:space="preserve">           3、转移支出</t>
  </si>
  <si>
    <t xml:space="preserve">           4、上解上级支出</t>
  </si>
  <si>
    <t>限额</t>
  </si>
  <si>
    <t>余额</t>
  </si>
  <si>
    <t>区本级</t>
  </si>
  <si>
    <t>单位：亿元</t>
  </si>
  <si>
    <t>本地区</t>
  </si>
  <si>
    <t>一、2022年还本支出预算数</t>
  </si>
  <si>
    <t xml:space="preserve">    一般债券还本支出</t>
  </si>
  <si>
    <t xml:space="preserve">    专项债券还本支出</t>
  </si>
  <si>
    <t>二、2022年付息支出预算数</t>
  </si>
  <si>
    <t xml:space="preserve">    一般债券付息支出</t>
  </si>
  <si>
    <t xml:space="preserve">    专项债券付息支出</t>
  </si>
  <si>
    <t>三、2022年新增地方政府债券资金预算数</t>
  </si>
  <si>
    <t xml:space="preserve">    一般债券</t>
  </si>
  <si>
    <t xml:space="preserve">    专项债券</t>
  </si>
  <si>
    <t>一、2021年地方政府债务发行执行数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</si>
  <si>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</si>
  <si>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</si>
  <si>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</si>
  <si>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</si>
  <si>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置换一般债券发行额</t>
  </si>
  <si>
    <t xml:space="preserve">     置换专项债券发行额</t>
  </si>
  <si>
    <t xml:space="preserve">     国际金融组织和外国政府贷款</t>
  </si>
  <si>
    <t>二、2021年地方政府债务还本执行数</t>
  </si>
  <si>
    <t xml:space="preserve">     一般债务</t>
  </si>
  <si>
    <t xml:space="preserve">     专项债务</t>
  </si>
  <si>
    <t>三、2021年地方政府债务付息执行数</t>
  </si>
  <si>
    <t>1、因公出国（境）费用</t>
  </si>
  <si>
    <t>2、公务接待费</t>
  </si>
  <si>
    <t>3、公务用车费</t>
  </si>
  <si>
    <t>其中：（1）公务用车运行维护费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</si>
  <si>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（2）公务用车购置</t>
    </r>
  </si>
  <si>
    <t xml:space="preserve"> 备注：2022年全区一般公共预算拨款单位安排的“三公”经费预算总支出385万元，较上年预算数持平。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</si>
</sst>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,##0_ "/>
    <numFmt numFmtId="178" formatCode="0.0"/>
    <numFmt numFmtId="179" formatCode="0_);[Red]\(0\)"/>
    <numFmt numFmtId="180" formatCode="#,##0.00_ ;\-#,##0.00;;"/>
    <numFmt numFmtId="181" formatCode="#,##0_);[Red]\(#,##0\)"/>
    <numFmt numFmtId="182" formatCode=";;"/>
  </numFmts>
  <fonts count="64">
    <font>
      <sz val="11"/>
      <color theme="1"/>
      <name val="宋体"/>
      <charset val="134"/>
      <scheme val="minor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sz val="18"/>
      <name val="方正小标宋简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indexed="8"/>
      <name val="Times New Roman"/>
      <charset val="0"/>
    </font>
    <font>
      <b/>
      <sz val="16"/>
      <color indexed="8"/>
      <name val="黑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4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Arial Narrow"/>
      <family val="2"/>
      <charset val="0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Arial Narrow"/>
      <charset val="0"/>
    </font>
    <font>
      <b/>
      <sz val="18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2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6"/>
      <name val="仿宋_GB2312"/>
      <charset val="134"/>
    </font>
    <font>
      <sz val="15"/>
      <name val="方正小标宋简体"/>
      <charset val="134"/>
    </font>
    <font>
      <sz val="10"/>
      <name val="黑体"/>
      <charset val="134"/>
    </font>
    <font>
      <sz val="9"/>
      <name val="宋体"/>
      <charset val="134"/>
    </font>
    <font>
      <sz val="11"/>
      <name val="Times New Roman"/>
      <charset val="134"/>
    </font>
    <font>
      <sz val="16"/>
      <name val="方正小标宋_GBK"/>
      <charset val="134"/>
    </font>
    <font>
      <sz val="18"/>
      <name val="宋体"/>
      <charset val="134"/>
    </font>
    <font>
      <b/>
      <sz val="10"/>
      <name val="Arial"/>
      <charset val="134"/>
    </font>
    <font>
      <b/>
      <sz val="19"/>
      <name val="宋体"/>
      <charset val="134"/>
    </font>
    <font>
      <b/>
      <sz val="12"/>
      <name val="楷体_GB2312"/>
      <charset val="134"/>
    </font>
    <font>
      <sz val="12"/>
      <name val="黑体"/>
      <charset val="134"/>
    </font>
    <font>
      <sz val="9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4" fillId="1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4" fillId="0" borderId="0"/>
    <xf numFmtId="41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0" fillId="8" borderId="17" applyNumberFormat="0" applyAlignment="0" applyProtection="0">
      <alignment vertical="center"/>
    </xf>
    <xf numFmtId="0" fontId="63" fillId="8" borderId="20" applyNumberFormat="0" applyAlignment="0" applyProtection="0">
      <alignment vertical="center"/>
    </xf>
    <xf numFmtId="0" fontId="52" fillId="13" borderId="19" applyNumberFormat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" fillId="0" borderId="0"/>
    <xf numFmtId="0" fontId="45" fillId="4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3" fillId="0" borderId="0"/>
    <xf numFmtId="0" fontId="3" fillId="0" borderId="0"/>
  </cellStyleXfs>
  <cellXfs count="206">
    <xf numFmtId="0" fontId="0" fillId="0" borderId="0" xfId="0">
      <alignment vertical="center"/>
    </xf>
    <xf numFmtId="0" fontId="1" fillId="0" borderId="0" xfId="45" applyFont="1" applyAlignment="1">
      <alignment vertical="center"/>
    </xf>
    <xf numFmtId="0" fontId="2" fillId="0" borderId="0" xfId="45" applyFont="1" applyAlignment="1">
      <alignment vertical="center"/>
    </xf>
    <xf numFmtId="0" fontId="3" fillId="0" borderId="0" xfId="45" applyFont="1" applyAlignment="1">
      <alignment vertical="center"/>
    </xf>
    <xf numFmtId="0" fontId="3" fillId="0" borderId="0" xfId="45" applyFont="1" applyAlignment="1">
      <alignment horizontal="center" vertical="center"/>
    </xf>
    <xf numFmtId="0" fontId="4" fillId="0" borderId="0" xfId="45" applyFont="1" applyAlignment="1">
      <alignment horizontal="center" vertical="center"/>
    </xf>
    <xf numFmtId="0" fontId="1" fillId="0" borderId="1" xfId="45" applyFont="1" applyBorder="1" applyAlignment="1">
      <alignment vertical="center"/>
    </xf>
    <xf numFmtId="0" fontId="3" fillId="0" borderId="0" xfId="45" applyFont="1" applyAlignment="1">
      <alignment horizontal="right" vertical="center"/>
    </xf>
    <xf numFmtId="0" fontId="2" fillId="0" borderId="2" xfId="45" applyFont="1" applyBorder="1" applyAlignment="1">
      <alignment horizontal="center" vertical="center"/>
    </xf>
    <xf numFmtId="0" fontId="3" fillId="0" borderId="3" xfId="45" applyFont="1" applyBorder="1" applyAlignment="1">
      <alignment horizontal="center" vertical="center"/>
    </xf>
    <xf numFmtId="0" fontId="3" fillId="0" borderId="3" xfId="45" applyFont="1" applyBorder="1" applyAlignment="1">
      <alignment vertical="center"/>
    </xf>
    <xf numFmtId="0" fontId="5" fillId="0" borderId="0" xfId="45" applyFont="1" applyAlignment="1">
      <alignment vertical="center"/>
    </xf>
    <xf numFmtId="0" fontId="3" fillId="0" borderId="4" xfId="45" applyFont="1" applyBorder="1" applyAlignment="1">
      <alignment vertical="center"/>
    </xf>
    <xf numFmtId="0" fontId="3" fillId="0" borderId="4" xfId="45" applyFont="1" applyBorder="1" applyAlignment="1">
      <alignment horizontal="center" vertical="center"/>
    </xf>
    <xf numFmtId="0" fontId="3" fillId="0" borderId="4" xfId="45" applyFont="1" applyBorder="1" applyAlignment="1">
      <alignment horizontal="left" vertical="center" wrapText="1"/>
    </xf>
    <xf numFmtId="0" fontId="3" fillId="0" borderId="5" xfId="45" applyFont="1" applyBorder="1" applyAlignment="1">
      <alignment horizontal="left" vertical="center" wrapText="1"/>
    </xf>
    <xf numFmtId="0" fontId="3" fillId="0" borderId="5" xfId="45" applyFont="1" applyBorder="1" applyAlignment="1">
      <alignment horizontal="center" vertical="center"/>
    </xf>
    <xf numFmtId="0" fontId="3" fillId="0" borderId="0" xfId="45" applyFont="1" applyAlignment="1">
      <alignment horizontal="left" vertical="center" wrapText="1"/>
    </xf>
    <xf numFmtId="0" fontId="2" fillId="0" borderId="0" xfId="45" applyFont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7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6" fillId="0" borderId="6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7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/>
    </xf>
    <xf numFmtId="179" fontId="16" fillId="0" borderId="9" xfId="0" applyNumberFormat="1" applyFont="1" applyFill="1" applyBorder="1" applyAlignment="1" applyProtection="1">
      <alignment horizontal="right" vertical="center" wrapText="1"/>
    </xf>
    <xf numFmtId="0" fontId="16" fillId="0" borderId="7" xfId="0" applyNumberFormat="1" applyFont="1" applyFill="1" applyBorder="1" applyAlignment="1" applyProtection="1">
      <alignment horizontal="left" vertical="center"/>
    </xf>
    <xf numFmtId="179" fontId="16" fillId="0" borderId="3" xfId="0" applyNumberFormat="1" applyFont="1" applyFill="1" applyBorder="1" applyAlignment="1" applyProtection="1">
      <alignment horizontal="right" vertical="center" wrapText="1"/>
    </xf>
    <xf numFmtId="0" fontId="16" fillId="0" borderId="7" xfId="0" applyNumberFormat="1" applyFont="1" applyFill="1" applyBorder="1" applyAlignment="1" applyProtection="1">
      <alignment vertical="center"/>
    </xf>
    <xf numFmtId="0" fontId="16" fillId="0" borderId="10" xfId="0" applyNumberFormat="1" applyFont="1" applyFill="1" applyBorder="1" applyAlignment="1" applyProtection="1">
      <alignment vertical="center"/>
    </xf>
    <xf numFmtId="0" fontId="16" fillId="0" borderId="11" xfId="0" applyNumberFormat="1" applyFont="1" applyFill="1" applyBorder="1" applyAlignment="1" applyProtection="1">
      <alignment horizontal="left" vertical="center"/>
    </xf>
    <xf numFmtId="179" fontId="16" fillId="0" borderId="8" xfId="0" applyNumberFormat="1" applyFont="1" applyFill="1" applyBorder="1" applyAlignment="1" applyProtection="1">
      <alignment horizontal="right" vertical="center" wrapText="1"/>
    </xf>
    <xf numFmtId="179" fontId="16" fillId="0" borderId="8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center"/>
    </xf>
    <xf numFmtId="180" fontId="2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/>
    <xf numFmtId="0" fontId="17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6" fillId="0" borderId="6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7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/>
    </xf>
    <xf numFmtId="179" fontId="16" fillId="0" borderId="9" xfId="0" applyNumberFormat="1" applyFont="1" applyFill="1" applyBorder="1" applyAlignment="1" applyProtection="1">
      <alignment horizontal="right" vertical="center" wrapText="1"/>
    </xf>
    <xf numFmtId="0" fontId="16" fillId="0" borderId="10" xfId="0" applyNumberFormat="1" applyFont="1" applyFill="1" applyBorder="1" applyAlignment="1" applyProtection="1">
      <alignment horizontal="left" vertical="center"/>
    </xf>
    <xf numFmtId="179" fontId="16" fillId="0" borderId="3" xfId="0" applyNumberFormat="1" applyFont="1" applyFill="1" applyBorder="1" applyAlignment="1" applyProtection="1">
      <alignment horizontal="right" vertical="center" wrapText="1"/>
    </xf>
    <xf numFmtId="0" fontId="16" fillId="0" borderId="7" xfId="0" applyNumberFormat="1" applyFont="1" applyFill="1" applyBorder="1" applyAlignment="1" applyProtection="1">
      <alignment horizontal="left" vertical="center"/>
    </xf>
    <xf numFmtId="0" fontId="16" fillId="0" borderId="7" xfId="0" applyNumberFormat="1" applyFont="1" applyFill="1" applyBorder="1" applyAlignment="1" applyProtection="1">
      <alignment vertical="center"/>
    </xf>
    <xf numFmtId="0" fontId="16" fillId="0" borderId="11" xfId="0" applyNumberFormat="1" applyFont="1" applyFill="1" applyBorder="1" applyAlignment="1" applyProtection="1">
      <alignment horizontal="left" vertical="center"/>
    </xf>
    <xf numFmtId="179" fontId="16" fillId="0" borderId="8" xfId="0" applyNumberFormat="1" applyFont="1" applyFill="1" applyBorder="1" applyAlignment="1" applyProtection="1">
      <alignment horizontal="right" vertical="center" wrapText="1"/>
    </xf>
    <xf numFmtId="179" fontId="16" fillId="0" borderId="8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center"/>
    </xf>
    <xf numFmtId="180" fontId="21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right" wrapText="1"/>
    </xf>
    <xf numFmtId="0" fontId="24" fillId="0" borderId="0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right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right" vertical="center" wrapText="1"/>
    </xf>
    <xf numFmtId="0" fontId="25" fillId="0" borderId="12" xfId="0" applyFont="1" applyFill="1" applyBorder="1" applyAlignment="1">
      <alignment vertical="center" wrapText="1"/>
    </xf>
    <xf numFmtId="0" fontId="3" fillId="0" borderId="0" xfId="54"/>
    <xf numFmtId="181" fontId="26" fillId="0" borderId="0" xfId="53" applyNumberFormat="1" applyFont="1" applyFill="1" applyAlignment="1">
      <alignment horizontal="center"/>
    </xf>
    <xf numFmtId="181" fontId="27" fillId="0" borderId="0" xfId="53" applyNumberFormat="1" applyFont="1" applyFill="1" applyAlignment="1">
      <alignment horizontal="left"/>
    </xf>
    <xf numFmtId="181" fontId="27" fillId="0" borderId="0" xfId="53" applyNumberFormat="1" applyFont="1" applyFill="1" applyAlignment="1">
      <alignment horizontal="right"/>
    </xf>
    <xf numFmtId="181" fontId="9" fillId="0" borderId="3" xfId="53" applyNumberFormat="1" applyFont="1" applyFill="1" applyBorder="1" applyAlignment="1">
      <alignment horizontal="center" vertical="center"/>
    </xf>
    <xf numFmtId="0" fontId="28" fillId="2" borderId="3" xfId="0" applyNumberFormat="1" applyFont="1" applyFill="1" applyBorder="1" applyAlignment="1" applyProtection="1">
      <alignment vertical="center"/>
    </xf>
    <xf numFmtId="3" fontId="28" fillId="2" borderId="3" xfId="0" applyNumberFormat="1" applyFont="1" applyFill="1" applyBorder="1" applyAlignment="1" applyProtection="1">
      <alignment horizontal="center" vertical="center"/>
    </xf>
    <xf numFmtId="0" fontId="29" fillId="2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0" fontId="33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34" fillId="0" borderId="0" xfId="0" applyFont="1" applyFill="1" applyAlignment="1"/>
    <xf numFmtId="0" fontId="35" fillId="0" borderId="0" xfId="51" applyNumberFormat="1" applyFont="1" applyFill="1" applyBorder="1" applyAlignment="1" applyProtection="1">
      <alignment horizontal="left" vertical="center"/>
    </xf>
    <xf numFmtId="2" fontId="36" fillId="0" borderId="0" xfId="0" applyNumberFormat="1" applyFont="1" applyFill="1" applyAlignment="1" applyProtection="1">
      <alignment horizontal="center" vertical="center"/>
    </xf>
    <xf numFmtId="31" fontId="28" fillId="0" borderId="0" xfId="0" applyNumberFormat="1" applyFont="1" applyFill="1" applyAlignment="1" applyProtection="1">
      <alignment horizontal="left"/>
    </xf>
    <xf numFmtId="2" fontId="28" fillId="0" borderId="0" xfId="0" applyNumberFormat="1" applyFont="1" applyFill="1" applyAlignment="1"/>
    <xf numFmtId="2" fontId="29" fillId="0" borderId="3" xfId="0" applyNumberFormat="1" applyFont="1" applyFill="1" applyBorder="1" applyAlignment="1" applyProtection="1">
      <alignment horizontal="center" vertical="center" wrapText="1"/>
    </xf>
    <xf numFmtId="2" fontId="29" fillId="0" borderId="13" xfId="0" applyNumberFormat="1" applyFont="1" applyFill="1" applyBorder="1" applyAlignment="1" applyProtection="1">
      <alignment horizontal="center" vertical="center" wrapText="1"/>
    </xf>
    <xf numFmtId="2" fontId="29" fillId="0" borderId="14" xfId="0" applyNumberFormat="1" applyFont="1" applyFill="1" applyBorder="1" applyAlignment="1" applyProtection="1">
      <alignment horizontal="center" vertical="center" wrapText="1"/>
    </xf>
    <xf numFmtId="2" fontId="29" fillId="0" borderId="15" xfId="0" applyNumberFormat="1" applyFont="1" applyFill="1" applyBorder="1" applyAlignment="1" applyProtection="1">
      <alignment horizontal="center" vertical="center" wrapText="1"/>
    </xf>
    <xf numFmtId="49" fontId="28" fillId="0" borderId="3" xfId="0" applyNumberFormat="1" applyFont="1" applyFill="1" applyBorder="1" applyAlignment="1" applyProtection="1">
      <alignment horizontal="left" vertical="center" wrapText="1" indent="1"/>
    </xf>
    <xf numFmtId="2" fontId="28" fillId="0" borderId="3" xfId="0" applyNumberFormat="1" applyFont="1" applyFill="1" applyBorder="1" applyAlignment="1" applyProtection="1">
      <alignment vertical="center" wrapText="1"/>
    </xf>
    <xf numFmtId="49" fontId="28" fillId="0" borderId="3" xfId="0" applyNumberFormat="1" applyFont="1" applyFill="1" applyBorder="1" applyAlignment="1" applyProtection="1">
      <alignment horizontal="left" vertical="center" wrapText="1" indent="3"/>
    </xf>
    <xf numFmtId="0" fontId="28" fillId="0" borderId="3" xfId="0" applyFont="1" applyFill="1" applyBorder="1" applyAlignment="1"/>
    <xf numFmtId="2" fontId="28" fillId="0" borderId="3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2" fontId="28" fillId="0" borderId="0" xfId="0" applyNumberFormat="1" applyFont="1" applyFill="1" applyAlignment="1" applyProtection="1">
      <alignment horizontal="center" vertical="center"/>
    </xf>
    <xf numFmtId="0" fontId="28" fillId="0" borderId="0" xfId="0" applyFont="1" applyFill="1" applyAlignment="1">
      <alignment vertical="center"/>
    </xf>
    <xf numFmtId="178" fontId="28" fillId="0" borderId="3" xfId="52" applyNumberFormat="1" applyFont="1" applyFill="1" applyBorder="1" applyAlignment="1" applyProtection="1">
      <alignment vertical="center" wrapText="1"/>
    </xf>
    <xf numFmtId="2" fontId="28" fillId="0" borderId="0" xfId="0" applyNumberFormat="1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justify" vertical="center" wrapText="1"/>
    </xf>
    <xf numFmtId="0" fontId="38" fillId="0" borderId="3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9" fillId="3" borderId="0" xfId="0" applyFont="1" applyFill="1" applyAlignment="1">
      <alignment horizontal="center"/>
    </xf>
    <xf numFmtId="0" fontId="40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41" fillId="3" borderId="3" xfId="0" applyFont="1" applyFill="1" applyBorder="1" applyAlignment="1">
      <alignment horizontal="center" vertical="center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/>
    </xf>
    <xf numFmtId="0" fontId="42" fillId="3" borderId="4" xfId="0" applyFont="1" applyFill="1" applyBorder="1" applyAlignment="1">
      <alignment horizontal="center" vertical="center" wrapText="1"/>
    </xf>
    <xf numFmtId="0" fontId="20" fillId="3" borderId="3" xfId="0" applyNumberFormat="1" applyFont="1" applyFill="1" applyBorder="1" applyAlignment="1" applyProtection="1">
      <alignment horizontal="left" vertical="center"/>
    </xf>
    <xf numFmtId="182" fontId="20" fillId="3" borderId="3" xfId="0" applyNumberFormat="1" applyFont="1" applyFill="1" applyBorder="1" applyAlignment="1" applyProtection="1">
      <alignment horizontal="left" vertical="center"/>
    </xf>
    <xf numFmtId="177" fontId="11" fillId="3" borderId="3" xfId="0" applyNumberFormat="1" applyFont="1" applyFill="1" applyBorder="1" applyAlignment="1" applyProtection="1">
      <alignment horizontal="right" vertical="center"/>
    </xf>
    <xf numFmtId="0" fontId="11" fillId="3" borderId="3" xfId="0" applyNumberFormat="1" applyFont="1" applyFill="1" applyBorder="1" applyAlignment="1" applyProtection="1">
      <alignment horizontal="left" vertical="center"/>
    </xf>
    <xf numFmtId="182" fontId="11" fillId="3" borderId="3" xfId="0" applyNumberFormat="1" applyFont="1" applyFill="1" applyBorder="1" applyAlignment="1" applyProtection="1">
      <alignment horizontal="left" vertical="center"/>
    </xf>
    <xf numFmtId="177" fontId="11" fillId="2" borderId="3" xfId="0" applyNumberFormat="1" applyFont="1" applyFill="1" applyBorder="1" applyAlignment="1" applyProtection="1">
      <alignment horizontal="right" vertical="center"/>
    </xf>
    <xf numFmtId="0" fontId="3" fillId="3" borderId="3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3" borderId="3" xfId="6" applyNumberFormat="1" applyFont="1" applyFill="1" applyBorder="1" applyAlignment="1" applyProtection="1">
      <alignment horizontal="center" vertical="center" wrapText="1"/>
    </xf>
    <xf numFmtId="182" fontId="3" fillId="3" borderId="3" xfId="6" applyNumberFormat="1" applyFont="1" applyFill="1" applyBorder="1" applyAlignment="1" applyProtection="1">
      <alignment horizontal="left" vertical="center" wrapText="1"/>
    </xf>
    <xf numFmtId="4" fontId="11" fillId="3" borderId="3" xfId="0" applyNumberFormat="1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>
      <alignment vertical="center"/>
    </xf>
    <xf numFmtId="49" fontId="11" fillId="3" borderId="13" xfId="6" applyNumberFormat="1" applyFont="1" applyFill="1" applyBorder="1" applyAlignment="1" applyProtection="1">
      <alignment horizontal="center" vertical="center" wrapText="1"/>
    </xf>
    <xf numFmtId="182" fontId="11" fillId="3" borderId="13" xfId="6" applyNumberFormat="1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11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vertical="center"/>
    </xf>
    <xf numFmtId="0" fontId="43" fillId="2" borderId="0" xfId="5" applyFont="1" applyFill="1"/>
    <xf numFmtId="0" fontId="44" fillId="2" borderId="0" xfId="5" applyFill="1" applyAlignment="1">
      <alignment horizontal="left"/>
    </xf>
    <xf numFmtId="0" fontId="44" fillId="2" borderId="0" xfId="5" applyFill="1"/>
    <xf numFmtId="0" fontId="44" fillId="2" borderId="0" xfId="5" applyFill="1" applyAlignment="1">
      <alignment horizontal="center" vertical="center"/>
    </xf>
    <xf numFmtId="49" fontId="44" fillId="2" borderId="0" xfId="5" applyNumberFormat="1" applyFill="1"/>
    <xf numFmtId="0" fontId="3" fillId="2" borderId="0" xfId="0" applyFont="1" applyFill="1" applyAlignment="1">
      <alignment vertical="center"/>
    </xf>
    <xf numFmtId="0" fontId="30" fillId="2" borderId="0" xfId="5" applyFont="1" applyFill="1" applyAlignment="1">
      <alignment horizontal="center"/>
    </xf>
    <xf numFmtId="0" fontId="30" fillId="2" borderId="0" xfId="5" applyFont="1" applyFill="1" applyAlignment="1"/>
    <xf numFmtId="0" fontId="43" fillId="2" borderId="0" xfId="5" applyFont="1" applyFill="1" applyAlignment="1">
      <alignment horizontal="left"/>
    </xf>
    <xf numFmtId="0" fontId="43" fillId="2" borderId="0" xfId="5" applyFont="1" applyFill="1" applyAlignment="1">
      <alignment wrapText="1"/>
    </xf>
    <xf numFmtId="49" fontId="43" fillId="2" borderId="0" xfId="5" applyNumberFormat="1" applyFont="1" applyFill="1" applyAlignment="1">
      <alignment horizontal="center" vertical="center"/>
    </xf>
    <xf numFmtId="49" fontId="43" fillId="2" borderId="0" xfId="5" applyNumberFormat="1" applyFont="1" applyFill="1" applyAlignment="1">
      <alignment horizontal="center"/>
    </xf>
    <xf numFmtId="0" fontId="43" fillId="2" borderId="0" xfId="5" applyFont="1" applyFill="1" applyAlignment="1">
      <alignment horizontal="left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7年预算（参阅资料）12.12修改(3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14_建管站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2" xfId="52"/>
    <cellStyle name="常规_(市本级）2014资本经营预算表 2" xfId="53"/>
    <cellStyle name="常规 1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36164;&#26009;\&#39044;&#20915;&#31639;&#20844;&#24320;\&#21306;&#26412;&#32423;\2022&#24180;&#39044;&#31639;\2022&#24180;&#39044;&#31639;&#20070;\&#20844;&#24320;&#34920;\&#26032;&#24314;&#25991;&#20214;&#22841;\5&#12289;2022&#24180;&#30707;&#40723;&#21306;&#19968;&#33324;&#20844;&#20849;&#39044;&#31639;&#31246;&#25910;&#36820;&#36824;&#21644;&#36716;&#31227;&#25903;&#2018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36164;&#26009;\&#39044;&#20915;&#31639;&#20844;&#24320;\&#21306;&#26412;&#32423;\2022&#24180;&#39044;&#31639;\2022&#24180;&#39044;&#31639;&#20070;\&#20844;&#24320;&#34920;\&#26032;&#24314;&#25991;&#20214;&#22841;\9&#12289;&#25919;&#24220;&#24615;&#22522;&#37329;&#36716;&#31227;&#25903;&#20184;&#39044;&#31639;&#24773;&#20917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36164;&#26009;\&#39044;&#20915;&#31639;&#20844;&#24320;\&#21306;&#26412;&#32423;\2022&#24180;&#39044;&#31639;\2022&#24180;&#39044;&#31639;&#20070;\&#20844;&#24320;&#34920;\&#26032;&#24314;&#25991;&#20214;&#22841;\10&#12289;&#22269;&#26377;&#36164;&#26412;&#32463;&#33829;&#39044;&#31639;&#25910;&#20837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36164;&#26009;\&#39044;&#20915;&#31639;&#20844;&#24320;\&#21306;&#26412;&#32423;\2022&#24180;&#39044;&#31639;\2022&#24180;&#39044;&#31639;&#20070;\&#20844;&#24320;&#34920;\&#26032;&#24314;&#25991;&#20214;&#22841;\11&#12289;&#22269;&#26377;&#36164;&#26412;&#32463;&#33829;&#39044;&#31639;&#25903;&#20986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36164;&#26009;\&#39044;&#20915;&#31639;&#20844;&#24320;\&#21306;&#26412;&#32423;\2022&#24180;&#39044;&#31639;\2022&#24180;&#39044;&#31639;&#20070;\&#20844;&#24320;&#34920;\&#26032;&#24314;&#25991;&#20214;&#22841;\14&#12289;&#25919;&#24220;&#19968;&#33324;&#20538;&#21153;&#38480;&#39069;&#21644;&#20313;&#39069;&#24773;&#20917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36164;&#26009;\&#39044;&#20915;&#31639;&#20844;&#24320;\&#21306;&#26412;&#32423;\2022&#24180;&#39044;&#31639;\2022&#24180;&#39044;&#31639;&#20070;\&#20844;&#24320;&#34920;\&#26032;&#24314;&#25991;&#20214;&#22841;\15&#12289;&#25919;&#24220;&#19987;&#39033;&#20538;&#21153;&#38480;&#39069;&#21644;&#20313;&#39069;&#24773;&#20917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36164;&#26009;\&#39044;&#20915;&#31639;&#20844;&#24320;\&#21306;&#26412;&#32423;\2022&#24180;&#39044;&#31639;\2022&#24180;&#39044;&#31639;&#20070;\&#20844;&#24320;&#34920;\&#26032;&#24314;&#25991;&#20214;&#22841;\16&#12289;&#8220;&#19977;&#20844;&#8221;&#32463;&#36153;&#39044;&#3163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税收返还和转移支付表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性基金转移支付预算情况表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国有资本经营预算收入表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国有资本经营预算支出表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一般债务限额和余额情况表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政府专项债务限额和余额情况表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三公经费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D18" sqref="D18"/>
    </sheetView>
  </sheetViews>
  <sheetFormatPr defaultColWidth="9" defaultRowHeight="14.25" outlineLevelCol="6"/>
  <cols>
    <col min="1" max="1" width="9.625" style="194" customWidth="1"/>
    <col min="2" max="2" width="65.75" style="195" customWidth="1"/>
    <col min="3" max="4" width="9" style="195"/>
    <col min="5" max="5" width="31.375" style="195" customWidth="1"/>
    <col min="6" max="6" width="13.25" style="196" customWidth="1"/>
    <col min="7" max="7" width="8.375" style="197" customWidth="1"/>
    <col min="8" max="16383" width="9" style="195"/>
    <col min="16384" max="16384" width="9" style="198"/>
  </cols>
  <sheetData>
    <row r="1" ht="22.5" spans="1:7">
      <c r="A1" s="199" t="s">
        <v>0</v>
      </c>
      <c r="B1" s="199"/>
      <c r="C1" s="200"/>
      <c r="D1" s="200"/>
      <c r="E1" s="200"/>
      <c r="F1" s="200"/>
      <c r="G1" s="199"/>
    </row>
    <row r="3" s="193" customFormat="1" ht="36.75" customHeight="1" spans="1:7">
      <c r="A3" s="201" t="s">
        <v>1</v>
      </c>
      <c r="B3" s="193" t="s">
        <v>2</v>
      </c>
      <c r="C3" s="202"/>
      <c r="F3" s="203"/>
      <c r="G3" s="204"/>
    </row>
    <row r="4" s="193" customFormat="1" ht="36.75" customHeight="1" spans="1:7">
      <c r="A4" s="201" t="s">
        <v>3</v>
      </c>
      <c r="B4" s="193" t="s">
        <v>4</v>
      </c>
      <c r="C4" s="202"/>
      <c r="F4" s="203"/>
      <c r="G4" s="204"/>
    </row>
    <row r="5" s="193" customFormat="1" ht="36.75" customHeight="1" spans="1:7">
      <c r="A5" s="201" t="s">
        <v>5</v>
      </c>
      <c r="B5" s="193" t="s">
        <v>6</v>
      </c>
      <c r="C5" s="202"/>
      <c r="F5" s="203"/>
      <c r="G5" s="204"/>
    </row>
    <row r="6" s="193" customFormat="1" ht="36.75" customHeight="1" spans="1:7">
      <c r="A6" s="201" t="s">
        <v>7</v>
      </c>
      <c r="B6" s="193" t="s">
        <v>8</v>
      </c>
      <c r="C6" s="202"/>
      <c r="F6" s="203"/>
      <c r="G6" s="204"/>
    </row>
    <row r="7" s="193" customFormat="1" ht="36.75" customHeight="1" spans="1:7">
      <c r="A7" s="201" t="s">
        <v>9</v>
      </c>
      <c r="B7" s="193" t="s">
        <v>10</v>
      </c>
      <c r="C7" s="202"/>
      <c r="D7" s="205"/>
      <c r="E7" s="205"/>
      <c r="F7" s="203"/>
      <c r="G7" s="204"/>
    </row>
    <row r="8" s="193" customFormat="1" ht="36.75" customHeight="1" spans="1:7">
      <c r="A8" s="201" t="s">
        <v>11</v>
      </c>
      <c r="B8" s="193" t="s">
        <v>12</v>
      </c>
      <c r="C8" s="202"/>
      <c r="F8" s="203"/>
      <c r="G8" s="204"/>
    </row>
    <row r="9" s="193" customFormat="1" ht="36.75" customHeight="1" spans="1:7">
      <c r="A9" s="201" t="s">
        <v>13</v>
      </c>
      <c r="B9" s="193" t="s">
        <v>14</v>
      </c>
      <c r="C9" s="202"/>
      <c r="F9" s="203"/>
      <c r="G9" s="204"/>
    </row>
    <row r="10" s="193" customFormat="1" ht="36.75" customHeight="1" spans="1:7">
      <c r="A10" s="201" t="s">
        <v>15</v>
      </c>
      <c r="B10" s="193" t="s">
        <v>16</v>
      </c>
      <c r="C10" s="202"/>
      <c r="F10" s="203"/>
      <c r="G10" s="204"/>
    </row>
    <row r="11" s="193" customFormat="1" ht="36.75" customHeight="1" spans="1:7">
      <c r="A11" s="201" t="s">
        <v>17</v>
      </c>
      <c r="B11" s="193" t="s">
        <v>18</v>
      </c>
      <c r="C11" s="202"/>
      <c r="F11" s="203"/>
      <c r="G11" s="204"/>
    </row>
    <row r="12" s="193" customFormat="1" ht="36.75" customHeight="1" spans="1:7">
      <c r="A12" s="201" t="s">
        <v>19</v>
      </c>
      <c r="B12" s="193" t="s">
        <v>20</v>
      </c>
      <c r="C12" s="202"/>
      <c r="F12" s="203"/>
      <c r="G12" s="204"/>
    </row>
    <row r="13" s="193" customFormat="1" ht="36" customHeight="1" spans="1:7">
      <c r="A13" s="201" t="s">
        <v>21</v>
      </c>
      <c r="B13" s="193" t="s">
        <v>22</v>
      </c>
      <c r="C13" s="202"/>
      <c r="F13" s="203"/>
      <c r="G13" s="204"/>
    </row>
    <row r="14" s="193" customFormat="1" ht="36" customHeight="1" spans="1:7">
      <c r="A14" s="201" t="s">
        <v>23</v>
      </c>
      <c r="B14" s="193" t="s">
        <v>24</v>
      </c>
      <c r="C14" s="202"/>
      <c r="F14" s="203"/>
      <c r="G14" s="204"/>
    </row>
    <row r="15" s="193" customFormat="1" ht="36.75" customHeight="1" spans="1:7">
      <c r="A15" s="201" t="s">
        <v>25</v>
      </c>
      <c r="B15" s="193" t="s">
        <v>26</v>
      </c>
      <c r="C15" s="202"/>
      <c r="F15" s="203"/>
      <c r="G15" s="204"/>
    </row>
    <row r="16" s="193" customFormat="1" ht="36.75" customHeight="1" spans="1:7">
      <c r="A16" s="201" t="s">
        <v>27</v>
      </c>
      <c r="B16" s="193" t="s">
        <v>28</v>
      </c>
      <c r="C16" s="202"/>
      <c r="F16" s="203"/>
      <c r="G16" s="204"/>
    </row>
    <row r="17" s="193" customFormat="1" ht="36.75" customHeight="1" spans="1:7">
      <c r="A17" s="201" t="s">
        <v>29</v>
      </c>
      <c r="B17" s="193" t="s">
        <v>30</v>
      </c>
      <c r="C17" s="202"/>
      <c r="F17" s="203"/>
      <c r="G17" s="204"/>
    </row>
    <row r="18" s="193" customFormat="1" ht="36" customHeight="1" spans="1:7">
      <c r="A18" s="201" t="s">
        <v>31</v>
      </c>
      <c r="B18" s="193" t="s">
        <v>32</v>
      </c>
      <c r="C18" s="202"/>
      <c r="F18" s="203"/>
      <c r="G18" s="204"/>
    </row>
    <row r="19" s="193" customFormat="1" ht="36" customHeight="1" spans="1:7">
      <c r="A19" s="201" t="s">
        <v>33</v>
      </c>
      <c r="B19" s="193" t="s">
        <v>34</v>
      </c>
      <c r="C19" s="202"/>
      <c r="F19" s="203"/>
      <c r="G19" s="204"/>
    </row>
    <row r="20" s="193" customFormat="1" ht="36.75" customHeight="1" spans="1:7">
      <c r="A20" s="201" t="s">
        <v>35</v>
      </c>
      <c r="B20" s="193" t="s">
        <v>36</v>
      </c>
      <c r="C20" s="202"/>
      <c r="F20" s="203"/>
      <c r="G20" s="204"/>
    </row>
    <row r="21" s="193" customFormat="1" ht="36.75" customHeight="1" spans="1:7">
      <c r="A21" s="201" t="s">
        <v>37</v>
      </c>
      <c r="B21" s="193" t="s">
        <v>38</v>
      </c>
      <c r="C21" s="202"/>
      <c r="F21" s="203"/>
      <c r="G21" s="204"/>
    </row>
    <row r="22" s="193" customFormat="1" ht="36.75" customHeight="1" spans="1:7">
      <c r="A22" s="201"/>
      <c r="F22" s="203"/>
      <c r="G22" s="204"/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2"/>
  <sheetViews>
    <sheetView zoomScaleSheetLayoutView="60" workbookViewId="0">
      <selection activeCell="A1" sqref="A1"/>
    </sheetView>
  </sheetViews>
  <sheetFormatPr defaultColWidth="9" defaultRowHeight="14.25" outlineLevelCol="1"/>
  <cols>
    <col min="1" max="1" width="46.625" style="39" customWidth="1"/>
    <col min="2" max="2" width="26.25" style="98" customWidth="1"/>
    <col min="3" max="16384" width="9" style="39"/>
  </cols>
  <sheetData>
    <row r="1" ht="45" customHeight="1" spans="1:2">
      <c r="A1" s="99" t="s">
        <v>18</v>
      </c>
      <c r="B1" s="99"/>
    </row>
    <row r="2" ht="21" customHeight="1" spans="2:2">
      <c r="B2" s="100" t="s">
        <v>40</v>
      </c>
    </row>
    <row r="3" ht="28.5" customHeight="1" spans="1:2">
      <c r="A3" s="101" t="s">
        <v>627</v>
      </c>
      <c r="B3" s="101" t="s">
        <v>42</v>
      </c>
    </row>
    <row r="4" ht="28.5" customHeight="1" spans="1:2">
      <c r="A4" s="102" t="s">
        <v>705</v>
      </c>
      <c r="B4" s="101">
        <f>B5+B8+B12</f>
        <v>1000</v>
      </c>
    </row>
    <row r="5" ht="28.5" customHeight="1" spans="1:2">
      <c r="A5" s="102" t="s">
        <v>706</v>
      </c>
      <c r="B5" s="103">
        <f>B6</f>
        <v>40</v>
      </c>
    </row>
    <row r="6" ht="28.5" customHeight="1" spans="1:2">
      <c r="A6" s="104" t="s">
        <v>707</v>
      </c>
      <c r="B6" s="103">
        <f>SUM(B7:B7)</f>
        <v>40</v>
      </c>
    </row>
    <row r="7" ht="28.5" customHeight="1" spans="1:2">
      <c r="A7" s="102" t="s">
        <v>708</v>
      </c>
      <c r="B7" s="103">
        <v>40</v>
      </c>
    </row>
    <row r="8" ht="28.5" customHeight="1" spans="1:2">
      <c r="A8" s="102" t="s">
        <v>709</v>
      </c>
      <c r="B8" s="103">
        <f>B9</f>
        <v>300</v>
      </c>
    </row>
    <row r="9" ht="28.5" customHeight="1" spans="1:2">
      <c r="A9" s="102" t="s">
        <v>710</v>
      </c>
      <c r="B9" s="103">
        <f>SUM(B10:B11)</f>
        <v>300</v>
      </c>
    </row>
    <row r="10" ht="28.5" customHeight="1" spans="1:2">
      <c r="A10" s="102" t="s">
        <v>711</v>
      </c>
      <c r="B10" s="103">
        <v>100</v>
      </c>
    </row>
    <row r="11" ht="28.5" customHeight="1" spans="1:2">
      <c r="A11" s="102" t="s">
        <v>712</v>
      </c>
      <c r="B11" s="103">
        <v>200</v>
      </c>
    </row>
    <row r="12" ht="28.5" customHeight="1" spans="1:2">
      <c r="A12" s="102" t="s">
        <v>713</v>
      </c>
      <c r="B12" s="105">
        <f>B13</f>
        <v>660</v>
      </c>
    </row>
    <row r="13" ht="28.5" customHeight="1" spans="1:2">
      <c r="A13" s="102" t="s">
        <v>714</v>
      </c>
      <c r="B13" s="105">
        <f>SUM(B14:B18)</f>
        <v>660</v>
      </c>
    </row>
    <row r="14" ht="28.5" customHeight="1" spans="1:2">
      <c r="A14" s="106" t="s">
        <v>715</v>
      </c>
      <c r="B14" s="107">
        <v>450</v>
      </c>
    </row>
    <row r="15" ht="28.5" customHeight="1" spans="1:2">
      <c r="A15" s="106" t="s">
        <v>716</v>
      </c>
      <c r="B15" s="107">
        <v>60</v>
      </c>
    </row>
    <row r="16" ht="28.5" customHeight="1" spans="1:2">
      <c r="A16" s="106" t="s">
        <v>717</v>
      </c>
      <c r="B16" s="107">
        <v>80</v>
      </c>
    </row>
    <row r="17" ht="28.5" customHeight="1" spans="1:2">
      <c r="A17" s="108" t="s">
        <v>718</v>
      </c>
      <c r="B17" s="107">
        <v>20</v>
      </c>
    </row>
    <row r="18" ht="28.5" customHeight="1" spans="1:2">
      <c r="A18" s="108" t="s">
        <v>719</v>
      </c>
      <c r="B18" s="107">
        <v>50</v>
      </c>
    </row>
    <row r="19" ht="28.5" customHeight="1" spans="1:2">
      <c r="A19" s="109" t="s">
        <v>720</v>
      </c>
      <c r="B19" s="103"/>
    </row>
    <row r="20" ht="28.5" customHeight="1" spans="1:2">
      <c r="A20" s="109" t="s">
        <v>721</v>
      </c>
      <c r="B20" s="103"/>
    </row>
    <row r="21" ht="28.5" customHeight="1" spans="1:2">
      <c r="A21" s="109" t="s">
        <v>722</v>
      </c>
      <c r="B21" s="103">
        <v>607</v>
      </c>
    </row>
    <row r="22" ht="28.5" customHeight="1" spans="1:2">
      <c r="A22" s="109" t="s">
        <v>96</v>
      </c>
      <c r="B22" s="103">
        <f>B4+B19+B20+B21</f>
        <v>1607</v>
      </c>
    </row>
  </sheetData>
  <printOptions horizontalCentered="1"/>
  <pageMargins left="0.55" right="0.55" top="0.59" bottom="0.59" header="0.51" footer="0.51"/>
  <pageSetup paperSize="9" scale="79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D1"/>
    </sheetView>
  </sheetViews>
  <sheetFormatPr defaultColWidth="9" defaultRowHeight="14.25" outlineLevelRow="7" outlineLevelCol="3"/>
  <cols>
    <col min="1" max="1" width="32" style="90" customWidth="1"/>
    <col min="2" max="2" width="22.375" style="90" customWidth="1"/>
    <col min="3" max="3" width="21.75" style="90" customWidth="1"/>
    <col min="4" max="4" width="21.625" style="90" customWidth="1"/>
    <col min="5" max="16384" width="9" style="90"/>
  </cols>
  <sheetData>
    <row r="1" s="90" customFormat="1" ht="27" spans="1:4">
      <c r="A1" s="91" t="s">
        <v>20</v>
      </c>
      <c r="B1" s="91"/>
      <c r="C1" s="91"/>
      <c r="D1" s="91"/>
    </row>
    <row r="2" s="90" customFormat="1" ht="24" customHeight="1" spans="1:4">
      <c r="A2" s="92"/>
      <c r="D2" s="93" t="s">
        <v>40</v>
      </c>
    </row>
    <row r="3" s="90" customFormat="1" ht="24" customHeight="1" spans="1:4">
      <c r="A3" s="94" t="s">
        <v>723</v>
      </c>
      <c r="B3" s="94" t="s">
        <v>628</v>
      </c>
      <c r="C3" s="94" t="s">
        <v>723</v>
      </c>
      <c r="D3" s="94" t="s">
        <v>628</v>
      </c>
    </row>
    <row r="4" s="90" customFormat="1" ht="19.5" customHeight="1" spans="1:4">
      <c r="A4" s="95" t="s">
        <v>724</v>
      </c>
      <c r="B4" s="96">
        <v>1923</v>
      </c>
      <c r="C4" s="95" t="s">
        <v>725</v>
      </c>
      <c r="D4" s="96">
        <v>19352</v>
      </c>
    </row>
    <row r="5" s="90" customFormat="1" ht="19.5" customHeight="1" spans="1:4">
      <c r="A5" s="95" t="s">
        <v>726</v>
      </c>
      <c r="B5" s="96">
        <v>17500</v>
      </c>
      <c r="C5" s="95" t="s">
        <v>94</v>
      </c>
      <c r="D5" s="96"/>
    </row>
    <row r="6" s="90" customFormat="1" ht="19.5" customHeight="1" spans="1:4">
      <c r="A6" s="95" t="s">
        <v>727</v>
      </c>
      <c r="B6" s="96">
        <v>445</v>
      </c>
      <c r="C6" s="95" t="s">
        <v>728</v>
      </c>
      <c r="D6" s="96"/>
    </row>
    <row r="7" s="90" customFormat="1" ht="19.5" customHeight="1" spans="1:4">
      <c r="A7" s="95" t="s">
        <v>659</v>
      </c>
      <c r="B7" s="96">
        <v>91</v>
      </c>
      <c r="C7" s="95" t="s">
        <v>664</v>
      </c>
      <c r="D7" s="96">
        <v>607</v>
      </c>
    </row>
    <row r="8" s="90" customFormat="1" ht="19.5" customHeight="1" spans="1:4">
      <c r="A8" s="97" t="s">
        <v>729</v>
      </c>
      <c r="B8" s="96">
        <f>SUM(B4:B7)</f>
        <v>19959</v>
      </c>
      <c r="C8" s="97" t="s">
        <v>730</v>
      </c>
      <c r="D8" s="96">
        <f>SUM(D4:D7)</f>
        <v>19959</v>
      </c>
    </row>
  </sheetData>
  <mergeCells count="1">
    <mergeCell ref="A1:D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" sqref="A1:B1"/>
    </sheetView>
  </sheetViews>
  <sheetFormatPr defaultColWidth="9" defaultRowHeight="13.5" outlineLevelCol="3"/>
  <cols>
    <col min="1" max="1" width="37.375" style="19" customWidth="1"/>
    <col min="2" max="2" width="43.875" style="19" customWidth="1"/>
    <col min="3" max="16384" width="9" style="19"/>
  </cols>
  <sheetData>
    <row r="1" s="19" customFormat="1" ht="22.5" customHeight="1" spans="1:4">
      <c r="A1" s="79" t="s">
        <v>22</v>
      </c>
      <c r="B1" s="79"/>
      <c r="C1" s="80"/>
      <c r="D1" s="80"/>
    </row>
    <row r="2" s="19" customFormat="1" ht="22" customHeight="1" spans="1:4">
      <c r="A2" s="81" t="s">
        <v>40</v>
      </c>
      <c r="B2" s="81"/>
      <c r="C2" s="82"/>
      <c r="D2" s="82"/>
    </row>
    <row r="3" s="19" customFormat="1" ht="24" customHeight="1" spans="1:2">
      <c r="A3" s="86" t="s">
        <v>626</v>
      </c>
      <c r="B3" s="86"/>
    </row>
    <row r="4" s="19" customFormat="1" ht="24" customHeight="1" spans="1:2">
      <c r="A4" s="86" t="s">
        <v>41</v>
      </c>
      <c r="B4" s="86" t="s">
        <v>628</v>
      </c>
    </row>
    <row r="5" s="19" customFormat="1" ht="24" customHeight="1" spans="1:2">
      <c r="A5" s="87" t="s">
        <v>731</v>
      </c>
      <c r="B5" s="88">
        <v>0</v>
      </c>
    </row>
    <row r="6" s="19" customFormat="1" ht="24" customHeight="1" spans="1:2">
      <c r="A6" s="87" t="s">
        <v>732</v>
      </c>
      <c r="B6" s="88">
        <v>0</v>
      </c>
    </row>
    <row r="7" s="19" customFormat="1" ht="24" customHeight="1" spans="1:2">
      <c r="A7" s="87" t="s">
        <v>733</v>
      </c>
      <c r="B7" s="88">
        <v>0</v>
      </c>
    </row>
    <row r="8" s="19" customFormat="1" ht="24" customHeight="1" spans="1:2">
      <c r="A8" s="87" t="s">
        <v>734</v>
      </c>
      <c r="B8" s="88">
        <v>0</v>
      </c>
    </row>
    <row r="9" s="19" customFormat="1" ht="24" customHeight="1" spans="1:2">
      <c r="A9" s="87" t="s">
        <v>735</v>
      </c>
      <c r="B9" s="88">
        <v>0</v>
      </c>
    </row>
    <row r="10" s="19" customFormat="1" ht="24" customHeight="1" spans="1:2">
      <c r="A10" s="87" t="s">
        <v>736</v>
      </c>
      <c r="B10" s="88">
        <v>0</v>
      </c>
    </row>
    <row r="11" s="19" customFormat="1" ht="24" customHeight="1" spans="1:2">
      <c r="A11" s="87"/>
      <c r="B11" s="89"/>
    </row>
    <row r="12" s="19" customFormat="1" ht="24" customHeight="1" spans="1:2">
      <c r="A12" s="87"/>
      <c r="B12" s="89"/>
    </row>
    <row r="13" s="19" customFormat="1" ht="24" customHeight="1" spans="1:2">
      <c r="A13" s="87"/>
      <c r="B13" s="89"/>
    </row>
    <row r="14" s="19" customFormat="1" ht="24" customHeight="1" spans="1:2">
      <c r="A14" s="87"/>
      <c r="B14" s="89"/>
    </row>
    <row r="15" s="19" customFormat="1" ht="24" customHeight="1" spans="1:2">
      <c r="A15" s="86" t="s">
        <v>737</v>
      </c>
      <c r="B15" s="89">
        <v>0</v>
      </c>
    </row>
    <row r="17" s="19" customFormat="1" spans="1:1">
      <c r="A17" s="19" t="s">
        <v>738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" sqref="A1:B1"/>
    </sheetView>
  </sheetViews>
  <sheetFormatPr defaultColWidth="9" defaultRowHeight="13.5" outlineLevelCol="3"/>
  <cols>
    <col min="1" max="1" width="49.625" style="19" customWidth="1"/>
    <col min="2" max="2" width="41.125" style="19" customWidth="1"/>
    <col min="3" max="16384" width="9" style="19"/>
  </cols>
  <sheetData>
    <row r="1" s="19" customFormat="1" ht="22.5" customHeight="1" spans="1:4">
      <c r="A1" s="79" t="s">
        <v>24</v>
      </c>
      <c r="B1" s="79"/>
      <c r="C1" s="80"/>
      <c r="D1" s="80"/>
    </row>
    <row r="2" s="19" customFormat="1" ht="22" customHeight="1" spans="1:4">
      <c r="A2" s="81" t="s">
        <v>40</v>
      </c>
      <c r="B2" s="81"/>
      <c r="C2" s="82"/>
      <c r="D2" s="82"/>
    </row>
    <row r="3" s="19" customFormat="1" ht="24" customHeight="1" spans="1:2">
      <c r="A3" s="83" t="s">
        <v>627</v>
      </c>
      <c r="B3" s="83"/>
    </row>
    <row r="4" s="19" customFormat="1" ht="24" customHeight="1" spans="1:2">
      <c r="A4" s="83" t="s">
        <v>41</v>
      </c>
      <c r="B4" s="83" t="s">
        <v>628</v>
      </c>
    </row>
    <row r="5" s="19" customFormat="1" ht="24" customHeight="1" spans="1:2">
      <c r="A5" s="84" t="s">
        <v>739</v>
      </c>
      <c r="B5" s="85">
        <v>0</v>
      </c>
    </row>
    <row r="6" s="19" customFormat="1" ht="24" customHeight="1" spans="1:2">
      <c r="A6" s="84" t="s">
        <v>740</v>
      </c>
      <c r="B6" s="85">
        <v>0</v>
      </c>
    </row>
    <row r="7" s="19" customFormat="1" ht="24" customHeight="1" spans="1:2">
      <c r="A7" s="84" t="s">
        <v>741</v>
      </c>
      <c r="B7" s="85">
        <v>0</v>
      </c>
    </row>
    <row r="8" s="19" customFormat="1" ht="24" customHeight="1" spans="1:2">
      <c r="A8" s="84" t="s">
        <v>742</v>
      </c>
      <c r="B8" s="85">
        <v>0</v>
      </c>
    </row>
    <row r="9" s="19" customFormat="1" ht="24" customHeight="1" spans="1:2">
      <c r="A9" s="84" t="s">
        <v>743</v>
      </c>
      <c r="B9" s="85">
        <v>0</v>
      </c>
    </row>
    <row r="10" s="19" customFormat="1" ht="24" customHeight="1" spans="1:2">
      <c r="A10" s="84" t="s">
        <v>744</v>
      </c>
      <c r="B10" s="85">
        <v>0</v>
      </c>
    </row>
    <row r="11" s="19" customFormat="1" ht="24" customHeight="1" spans="1:2">
      <c r="A11" s="84" t="s">
        <v>745</v>
      </c>
      <c r="B11" s="85">
        <v>0</v>
      </c>
    </row>
    <row r="12" s="19" customFormat="1" ht="24" customHeight="1" spans="1:2">
      <c r="A12" s="84"/>
      <c r="B12" s="84"/>
    </row>
    <row r="13" s="19" customFormat="1" ht="24" customHeight="1" spans="1:2">
      <c r="A13" s="84"/>
      <c r="B13" s="84"/>
    </row>
    <row r="14" s="19" customFormat="1" ht="24" customHeight="1" spans="1:2">
      <c r="A14" s="84"/>
      <c r="B14" s="84"/>
    </row>
    <row r="15" s="19" customFormat="1" ht="24" customHeight="1" spans="1:2">
      <c r="A15" s="84" t="s">
        <v>746</v>
      </c>
      <c r="B15" s="85">
        <v>0</v>
      </c>
    </row>
    <row r="17" s="19" customFormat="1" spans="1:1">
      <c r="A17" s="19" t="s">
        <v>738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SheetLayoutView="60" workbookViewId="0">
      <selection activeCell="A2" sqref="A2:E2"/>
    </sheetView>
  </sheetViews>
  <sheetFormatPr defaultColWidth="8" defaultRowHeight="14.25" outlineLevelCol="4"/>
  <cols>
    <col min="1" max="1" width="30.875" style="59" customWidth="1"/>
    <col min="2" max="2" width="11.125" style="59" customWidth="1"/>
    <col min="3" max="3" width="13.625" style="59" customWidth="1"/>
    <col min="4" max="5" width="11.125" style="59" customWidth="1"/>
    <col min="6" max="16384" width="8" style="59"/>
  </cols>
  <sheetData>
    <row r="1" ht="26.25" customHeight="1" spans="1:5">
      <c r="A1" s="60"/>
      <c r="B1" s="61"/>
      <c r="C1" s="61"/>
      <c r="D1" s="61"/>
      <c r="E1" s="61"/>
    </row>
    <row r="2" ht="55.5" customHeight="1" spans="1:5">
      <c r="A2" s="62" t="s">
        <v>26</v>
      </c>
      <c r="B2" s="62"/>
      <c r="C2" s="62"/>
      <c r="D2" s="62"/>
      <c r="E2" s="62"/>
    </row>
    <row r="3" ht="15.75" customHeight="1" spans="1:5">
      <c r="A3" s="63"/>
      <c r="B3" s="64"/>
      <c r="C3" s="64"/>
      <c r="D3" s="64"/>
      <c r="E3" s="65" t="s">
        <v>40</v>
      </c>
    </row>
    <row r="4" ht="52.5" customHeight="1" spans="1:5">
      <c r="A4" s="66" t="s">
        <v>747</v>
      </c>
      <c r="B4" s="67" t="s">
        <v>102</v>
      </c>
      <c r="C4" s="67" t="s">
        <v>748</v>
      </c>
      <c r="D4" s="67" t="s">
        <v>749</v>
      </c>
      <c r="E4" s="67" t="s">
        <v>750</v>
      </c>
    </row>
    <row r="5" ht="33" hidden="1" customHeight="1" spans="1:4">
      <c r="A5" s="68" t="s">
        <v>659</v>
      </c>
      <c r="B5" s="69">
        <f t="shared" ref="B5:B12" si="0">SUM(C5:E5)</f>
        <v>820</v>
      </c>
      <c r="C5" s="69">
        <v>337</v>
      </c>
      <c r="D5" s="69">
        <v>483</v>
      </c>
    </row>
    <row r="6" ht="27.75" customHeight="1" spans="1:5">
      <c r="A6" s="70" t="s">
        <v>751</v>
      </c>
      <c r="B6" s="71">
        <f>SUM(B7:B11)</f>
        <v>11844</v>
      </c>
      <c r="C6" s="71">
        <f>SUM(C7:C11)</f>
        <v>10328</v>
      </c>
      <c r="D6" s="71">
        <f>SUM(D7:D11)</f>
        <v>138</v>
      </c>
      <c r="E6" s="71">
        <f>SUM(E7:E11)</f>
        <v>1378</v>
      </c>
    </row>
    <row r="7" ht="27.75" customHeight="1" spans="1:5">
      <c r="A7" s="72" t="s">
        <v>752</v>
      </c>
      <c r="B7" s="71">
        <f t="shared" si="0"/>
        <v>4652</v>
      </c>
      <c r="C7" s="71">
        <v>4058</v>
      </c>
      <c r="D7" s="71">
        <v>136</v>
      </c>
      <c r="E7" s="71">
        <v>458</v>
      </c>
    </row>
    <row r="8" ht="27.75" customHeight="1" spans="1:5">
      <c r="A8" s="72" t="s">
        <v>753</v>
      </c>
      <c r="B8" s="71">
        <f t="shared" si="0"/>
        <v>17</v>
      </c>
      <c r="C8" s="71">
        <v>8</v>
      </c>
      <c r="D8" s="71">
        <v>2</v>
      </c>
      <c r="E8" s="71">
        <v>7</v>
      </c>
    </row>
    <row r="9" ht="27.75" customHeight="1" spans="1:5">
      <c r="A9" s="73" t="s">
        <v>754</v>
      </c>
      <c r="B9" s="71">
        <f t="shared" si="0"/>
        <v>7047</v>
      </c>
      <c r="C9" s="71">
        <v>6142</v>
      </c>
      <c r="D9" s="71"/>
      <c r="E9" s="71">
        <v>905</v>
      </c>
    </row>
    <row r="10" ht="27.75" customHeight="1" spans="1:5">
      <c r="A10" s="73" t="s">
        <v>755</v>
      </c>
      <c r="B10" s="71">
        <f t="shared" si="0"/>
        <v>4</v>
      </c>
      <c r="C10" s="71"/>
      <c r="D10" s="71"/>
      <c r="E10" s="71">
        <v>4</v>
      </c>
    </row>
    <row r="11" ht="27.75" customHeight="1" spans="1:5">
      <c r="A11" s="73" t="s">
        <v>756</v>
      </c>
      <c r="B11" s="71">
        <f t="shared" si="0"/>
        <v>124</v>
      </c>
      <c r="C11" s="71">
        <v>120</v>
      </c>
      <c r="D11" s="71"/>
      <c r="E11" s="71">
        <v>4</v>
      </c>
    </row>
    <row r="12" ht="27.75" hidden="1" customHeight="1" spans="1:5">
      <c r="A12" s="74" t="s">
        <v>757</v>
      </c>
      <c r="B12" s="75" t="e">
        <f t="shared" si="0"/>
        <v>#REF!</v>
      </c>
      <c r="C12" s="76" t="e">
        <f>C5+#REF!</f>
        <v>#REF!</v>
      </c>
      <c r="D12" s="76" t="e">
        <f>#REF!+#REF!</f>
        <v>#REF!</v>
      </c>
      <c r="E12" s="76" t="e">
        <f>D5+#REF!</f>
        <v>#REF!</v>
      </c>
    </row>
    <row r="13" ht="27.75" customHeight="1" spans="1:5">
      <c r="A13" s="77"/>
      <c r="B13" s="78"/>
      <c r="C13" s="78"/>
      <c r="D13" s="78"/>
      <c r="E13" s="78"/>
    </row>
  </sheetData>
  <mergeCells count="1">
    <mergeCell ref="A2:E2"/>
  </mergeCells>
  <printOptions horizontalCentered="1"/>
  <pageMargins left="0.156944444444444" right="0.156944444444444" top="0.590277777777778" bottom="0.590277777777778" header="0.511111111111111" footer="0.511111111111111"/>
  <pageSetup paperSize="9" orientation="portrait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SheetLayoutView="60" workbookViewId="0">
      <selection activeCell="A2" sqref="A2:E2"/>
    </sheetView>
  </sheetViews>
  <sheetFormatPr defaultColWidth="8" defaultRowHeight="14.25" outlineLevelCol="4"/>
  <cols>
    <col min="1" max="1" width="30.875" style="39" customWidth="1"/>
    <col min="2" max="2" width="11.125" style="39" customWidth="1"/>
    <col min="3" max="3" width="13.625" style="39" customWidth="1"/>
    <col min="4" max="5" width="11.125" style="39" customWidth="1"/>
    <col min="6" max="16384" width="8" style="39"/>
  </cols>
  <sheetData>
    <row r="1" ht="26.25" customHeight="1" spans="1:5">
      <c r="A1" s="40"/>
      <c r="B1" s="41"/>
      <c r="C1" s="41"/>
      <c r="D1" s="41"/>
      <c r="E1" s="41"/>
    </row>
    <row r="2" ht="55.5" customHeight="1" spans="1:5">
      <c r="A2" s="42" t="s">
        <v>28</v>
      </c>
      <c r="B2" s="42"/>
      <c r="C2" s="42"/>
      <c r="D2" s="42"/>
      <c r="E2" s="42"/>
    </row>
    <row r="3" ht="15.75" customHeight="1" spans="1:5">
      <c r="A3" s="43"/>
      <c r="B3" s="44"/>
      <c r="C3" s="44"/>
      <c r="D3" s="44"/>
      <c r="E3" s="45" t="s">
        <v>40</v>
      </c>
    </row>
    <row r="4" ht="52.5" customHeight="1" spans="1:5">
      <c r="A4" s="46" t="s">
        <v>747</v>
      </c>
      <c r="B4" s="47" t="s">
        <v>102</v>
      </c>
      <c r="C4" s="47" t="s">
        <v>748</v>
      </c>
      <c r="D4" s="47" t="s">
        <v>749</v>
      </c>
      <c r="E4" s="47" t="s">
        <v>750</v>
      </c>
    </row>
    <row r="5" ht="33" hidden="1" customHeight="1" spans="1:4">
      <c r="A5" s="48" t="s">
        <v>659</v>
      </c>
      <c r="B5" s="49">
        <f t="shared" ref="B5:B11" si="0">SUM(C5:E5)</f>
        <v>820</v>
      </c>
      <c r="C5" s="49">
        <v>337</v>
      </c>
      <c r="D5" s="49">
        <v>483</v>
      </c>
    </row>
    <row r="6" ht="27.75" customHeight="1" spans="1:5">
      <c r="A6" s="50" t="s">
        <v>758</v>
      </c>
      <c r="B6" s="51">
        <f>SUM(B7:B10)</f>
        <v>11465</v>
      </c>
      <c r="C6" s="51">
        <f>SUM(C7:C10)</f>
        <v>10149</v>
      </c>
      <c r="D6" s="51">
        <f>SUM(D7:D10)</f>
        <v>138</v>
      </c>
      <c r="E6" s="51">
        <f>SUM(E7:E10)</f>
        <v>1178</v>
      </c>
    </row>
    <row r="7" ht="27.75" customHeight="1" spans="1:5">
      <c r="A7" s="50" t="s">
        <v>759</v>
      </c>
      <c r="B7" s="51">
        <f t="shared" si="0"/>
        <v>10586</v>
      </c>
      <c r="C7" s="51">
        <v>9309</v>
      </c>
      <c r="D7" s="51">
        <v>105</v>
      </c>
      <c r="E7" s="51">
        <v>1172</v>
      </c>
    </row>
    <row r="8" ht="27.75" customHeight="1" spans="1:5">
      <c r="A8" s="50" t="s">
        <v>760</v>
      </c>
      <c r="B8" s="51">
        <f t="shared" si="0"/>
        <v>821</v>
      </c>
      <c r="C8" s="51">
        <v>800</v>
      </c>
      <c r="D8" s="51">
        <v>21</v>
      </c>
      <c r="E8" s="51"/>
    </row>
    <row r="9" ht="27.75" customHeight="1" spans="1:5">
      <c r="A9" s="52" t="s">
        <v>761</v>
      </c>
      <c r="B9" s="51">
        <f t="shared" si="0"/>
        <v>46</v>
      </c>
      <c r="C9" s="51">
        <v>40</v>
      </c>
      <c r="D9" s="51"/>
      <c r="E9" s="51">
        <v>6</v>
      </c>
    </row>
    <row r="10" ht="27.75" customHeight="1" spans="1:5">
      <c r="A10" s="53" t="s">
        <v>762</v>
      </c>
      <c r="B10" s="51">
        <f t="shared" si="0"/>
        <v>12</v>
      </c>
      <c r="C10" s="51"/>
      <c r="D10" s="51">
        <v>12</v>
      </c>
      <c r="E10" s="51"/>
    </row>
    <row r="11" ht="27.75" hidden="1" customHeight="1" spans="1:5">
      <c r="A11" s="54" t="s">
        <v>757</v>
      </c>
      <c r="B11" s="55" t="e">
        <f t="shared" si="0"/>
        <v>#REF!</v>
      </c>
      <c r="C11" s="56" t="e">
        <f>C5+#REF!</f>
        <v>#REF!</v>
      </c>
      <c r="D11" s="56" t="e">
        <f>#REF!+#REF!</f>
        <v>#REF!</v>
      </c>
      <c r="E11" s="56" t="e">
        <f>D5+#REF!</f>
        <v>#REF!</v>
      </c>
    </row>
    <row r="12" ht="27.75" customHeight="1" spans="1:5">
      <c r="A12" s="57"/>
      <c r="B12" s="58"/>
      <c r="C12" s="58"/>
      <c r="D12" s="58"/>
      <c r="E12" s="58"/>
    </row>
  </sheetData>
  <mergeCells count="1">
    <mergeCell ref="A2:E2"/>
  </mergeCells>
  <printOptions horizontalCentered="1"/>
  <pageMargins left="0.156944444444444" right="0.156944444444444" top="0.590277777777778" bottom="0.590277777777778" header="0.511111111111111" footer="0.511111111111111"/>
  <pageSetup paperSize="9" orientation="portrait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1" sqref="A1:C1"/>
    </sheetView>
  </sheetViews>
  <sheetFormatPr defaultColWidth="9" defaultRowHeight="15" outlineLevelRow="3" outlineLevelCol="2"/>
  <cols>
    <col min="1" max="1" width="27.625" style="34" customWidth="1"/>
    <col min="2" max="3" width="43.625" style="34" customWidth="1"/>
    <col min="4" max="16384" width="9" style="34"/>
  </cols>
  <sheetData>
    <row r="1" s="34" customFormat="1" ht="33" customHeight="1" spans="1:3">
      <c r="A1" s="35" t="s">
        <v>30</v>
      </c>
      <c r="B1" s="35"/>
      <c r="C1" s="35"/>
    </row>
    <row r="2" s="34" customFormat="1" ht="24" customHeight="1" spans="3:3">
      <c r="C2" s="36" t="s">
        <v>40</v>
      </c>
    </row>
    <row r="3" s="34" customFormat="1" ht="30" customHeight="1" spans="1:3">
      <c r="A3" s="37" t="s">
        <v>41</v>
      </c>
      <c r="B3" s="37" t="s">
        <v>763</v>
      </c>
      <c r="C3" s="37" t="s">
        <v>764</v>
      </c>
    </row>
    <row r="4" s="34" customFormat="1" ht="30" customHeight="1" spans="1:3">
      <c r="A4" s="37" t="s">
        <v>765</v>
      </c>
      <c r="B4" s="38">
        <v>34800</v>
      </c>
      <c r="C4" s="38">
        <v>34800</v>
      </c>
    </row>
  </sheetData>
  <mergeCells count="1">
    <mergeCell ref="A1:C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1" sqref="A1:C1"/>
    </sheetView>
  </sheetViews>
  <sheetFormatPr defaultColWidth="9" defaultRowHeight="15" outlineLevelRow="3" outlineLevelCol="2"/>
  <cols>
    <col min="1" max="1" width="29.25" style="34" customWidth="1"/>
    <col min="2" max="3" width="42.875" style="34" customWidth="1"/>
    <col min="4" max="16384" width="9" style="34"/>
  </cols>
  <sheetData>
    <row r="1" s="34" customFormat="1" ht="41.25" customHeight="1" spans="1:3">
      <c r="A1" s="35" t="s">
        <v>32</v>
      </c>
      <c r="B1" s="35"/>
      <c r="C1" s="35"/>
    </row>
    <row r="2" s="34" customFormat="1" ht="24" customHeight="1" spans="3:3">
      <c r="C2" s="36" t="s">
        <v>40</v>
      </c>
    </row>
    <row r="3" s="34" customFormat="1" ht="30" customHeight="1" spans="1:3">
      <c r="A3" s="37" t="s">
        <v>41</v>
      </c>
      <c r="B3" s="37" t="s">
        <v>763</v>
      </c>
      <c r="C3" s="37" t="s">
        <v>764</v>
      </c>
    </row>
    <row r="4" s="34" customFormat="1" ht="30" customHeight="1" spans="1:3">
      <c r="A4" s="37" t="s">
        <v>765</v>
      </c>
      <c r="B4" s="38">
        <v>26900</v>
      </c>
      <c r="C4" s="38">
        <v>26900</v>
      </c>
    </row>
  </sheetData>
  <mergeCells count="1">
    <mergeCell ref="A1:C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:B1"/>
    </sheetView>
  </sheetViews>
  <sheetFormatPr defaultColWidth="9" defaultRowHeight="14.25" outlineLevelCol="1"/>
  <cols>
    <col min="1" max="1" width="52.125" style="29" customWidth="1"/>
    <col min="2" max="2" width="22.625" style="30" customWidth="1"/>
    <col min="3" max="16384" width="9" style="29"/>
  </cols>
  <sheetData>
    <row r="1" ht="22.5" spans="1:2">
      <c r="A1" s="21" t="s">
        <v>34</v>
      </c>
      <c r="B1" s="22"/>
    </row>
    <row r="2" spans="2:2">
      <c r="B2" s="24" t="s">
        <v>766</v>
      </c>
    </row>
    <row r="3" ht="30.75" customHeight="1" spans="1:2">
      <c r="A3" s="25" t="s">
        <v>41</v>
      </c>
      <c r="B3" s="26" t="s">
        <v>767</v>
      </c>
    </row>
    <row r="4" ht="30.75" customHeight="1" spans="1:2">
      <c r="A4" s="31" t="s">
        <v>768</v>
      </c>
      <c r="B4" s="28"/>
    </row>
    <row r="5" ht="30.75" customHeight="1" spans="1:2">
      <c r="A5" s="31" t="s">
        <v>769</v>
      </c>
      <c r="B5" s="28">
        <v>0.1</v>
      </c>
    </row>
    <row r="6" ht="30.75" customHeight="1" spans="1:2">
      <c r="A6" s="31" t="s">
        <v>770</v>
      </c>
      <c r="B6" s="28"/>
    </row>
    <row r="7" ht="30.75" customHeight="1" spans="1:2">
      <c r="A7" s="31" t="s">
        <v>771</v>
      </c>
      <c r="B7" s="28">
        <f>SUM(B8:B9)</f>
        <v>0.21</v>
      </c>
    </row>
    <row r="8" ht="30.75" customHeight="1" spans="1:2">
      <c r="A8" s="31" t="s">
        <v>772</v>
      </c>
      <c r="B8" s="28">
        <v>0.12</v>
      </c>
    </row>
    <row r="9" ht="30.75" customHeight="1" spans="1:2">
      <c r="A9" s="31" t="s">
        <v>773</v>
      </c>
      <c r="B9" s="28">
        <v>0.09</v>
      </c>
    </row>
    <row r="10" ht="30.75" customHeight="1" spans="1:2">
      <c r="A10" s="31" t="s">
        <v>774</v>
      </c>
      <c r="B10" s="28"/>
    </row>
    <row r="11" ht="30.75" customHeight="1" spans="1:2">
      <c r="A11" s="31" t="s">
        <v>775</v>
      </c>
      <c r="B11" s="28"/>
    </row>
    <row r="12" ht="30.75" customHeight="1" spans="1:2">
      <c r="A12" s="31" t="s">
        <v>776</v>
      </c>
      <c r="B12" s="28"/>
    </row>
    <row r="13" ht="30.75" customHeight="1" spans="1:2">
      <c r="A13" s="32"/>
      <c r="B13" s="33"/>
    </row>
  </sheetData>
  <mergeCells count="2">
    <mergeCell ref="A1:B1"/>
    <mergeCell ref="A13:B13"/>
  </mergeCells>
  <pageMargins left="1.02361111111111" right="0.7" top="1.18055555555556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1" sqref="A1:B1"/>
    </sheetView>
  </sheetViews>
  <sheetFormatPr defaultColWidth="9" defaultRowHeight="13.5" outlineLevelCol="1"/>
  <cols>
    <col min="1" max="1" width="46.5" style="19" customWidth="1"/>
    <col min="2" max="2" width="31.875" style="20" customWidth="1"/>
    <col min="3" max="3" width="13" style="19" customWidth="1"/>
    <col min="4" max="4" width="12" style="19" customWidth="1"/>
    <col min="5" max="5" width="13.125" style="19" customWidth="1"/>
    <col min="6" max="6" width="10.875" style="19" customWidth="1"/>
    <col min="7" max="16384" width="9" style="19"/>
  </cols>
  <sheetData>
    <row r="1" ht="32.1" customHeight="1" spans="1:2">
      <c r="A1" s="21" t="s">
        <v>36</v>
      </c>
      <c r="B1" s="22"/>
    </row>
    <row r="2" ht="21" customHeight="1" spans="1:2">
      <c r="A2" s="23"/>
      <c r="B2" s="24" t="s">
        <v>766</v>
      </c>
    </row>
    <row r="3" ht="27" customHeight="1" spans="1:2">
      <c r="A3" s="25" t="s">
        <v>41</v>
      </c>
      <c r="B3" s="26" t="s">
        <v>767</v>
      </c>
    </row>
    <row r="4" ht="27" customHeight="1" spans="1:2">
      <c r="A4" s="27" t="s">
        <v>777</v>
      </c>
      <c r="B4" s="28">
        <f>SUM(B5:B11)</f>
        <v>2.6</v>
      </c>
    </row>
    <row r="5" ht="27" customHeight="1" spans="1:2">
      <c r="A5" s="27" t="s">
        <v>778</v>
      </c>
      <c r="B5" s="28">
        <v>0.31</v>
      </c>
    </row>
    <row r="6" ht="27" customHeight="1" spans="1:2">
      <c r="A6" s="27" t="s">
        <v>779</v>
      </c>
      <c r="B6" s="28">
        <v>0.54</v>
      </c>
    </row>
    <row r="7" ht="27" customHeight="1" spans="1:2">
      <c r="A7" s="27" t="s">
        <v>780</v>
      </c>
      <c r="B7" s="28">
        <v>1.75</v>
      </c>
    </row>
    <row r="8" ht="27" customHeight="1" spans="1:2">
      <c r="A8" s="27" t="s">
        <v>781</v>
      </c>
      <c r="B8" s="28"/>
    </row>
    <row r="9" ht="27" customHeight="1" spans="1:2">
      <c r="A9" s="27" t="s">
        <v>782</v>
      </c>
      <c r="B9" s="28"/>
    </row>
    <row r="10" ht="27" customHeight="1" spans="1:2">
      <c r="A10" s="27" t="s">
        <v>783</v>
      </c>
      <c r="B10" s="28"/>
    </row>
    <row r="11" ht="27" customHeight="1" spans="1:2">
      <c r="A11" s="27" t="s">
        <v>784</v>
      </c>
      <c r="B11" s="28"/>
    </row>
    <row r="12" ht="27" customHeight="1" spans="1:2">
      <c r="A12" s="27" t="s">
        <v>785</v>
      </c>
      <c r="B12" s="28">
        <f>SUM(B13:B14)</f>
        <v>0.54</v>
      </c>
    </row>
    <row r="13" ht="27" customHeight="1" spans="1:2">
      <c r="A13" s="27" t="s">
        <v>786</v>
      </c>
      <c r="B13" s="28">
        <v>0.54</v>
      </c>
    </row>
    <row r="14" ht="27" customHeight="1" spans="1:2">
      <c r="A14" s="27" t="s">
        <v>787</v>
      </c>
      <c r="B14" s="28"/>
    </row>
    <row r="15" ht="27" customHeight="1" spans="1:2">
      <c r="A15" s="27" t="s">
        <v>788</v>
      </c>
      <c r="B15" s="28">
        <f>B16+B17</f>
        <v>0.15</v>
      </c>
    </row>
    <row r="16" ht="27" customHeight="1" spans="1:2">
      <c r="A16" s="27" t="s">
        <v>786</v>
      </c>
      <c r="B16" s="28">
        <v>0.12</v>
      </c>
    </row>
    <row r="17" ht="27" customHeight="1" spans="1:2">
      <c r="A17" s="27" t="s">
        <v>787</v>
      </c>
      <c r="B17" s="28">
        <v>0.03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zoomScaleSheetLayoutView="60" workbookViewId="0">
      <selection activeCell="E4" sqref="E4"/>
    </sheetView>
  </sheetViews>
  <sheetFormatPr defaultColWidth="9" defaultRowHeight="14.25" outlineLevelCol="6"/>
  <cols>
    <col min="1" max="1" width="33.875" style="39" customWidth="1"/>
    <col min="2" max="5" width="12.625" style="39" customWidth="1"/>
    <col min="6" max="6" width="15" style="39" customWidth="1"/>
    <col min="7" max="7" width="9" style="39" hidden="1" customWidth="1"/>
    <col min="8" max="16384" width="9" style="39"/>
  </cols>
  <sheetData>
    <row r="1" ht="28.5" customHeight="1" spans="1:6">
      <c r="A1" s="185" t="s">
        <v>39</v>
      </c>
      <c r="B1" s="185"/>
      <c r="C1" s="185"/>
      <c r="D1" s="185"/>
      <c r="E1" s="185"/>
      <c r="F1" s="185"/>
    </row>
    <row r="2" spans="6:6">
      <c r="F2" s="98" t="s">
        <v>40</v>
      </c>
    </row>
    <row r="3" ht="35.25" customHeight="1" spans="1:6">
      <c r="A3" s="101" t="s">
        <v>41</v>
      </c>
      <c r="B3" s="101" t="s">
        <v>42</v>
      </c>
      <c r="C3" s="101" t="s">
        <v>43</v>
      </c>
      <c r="D3" s="101" t="s">
        <v>44</v>
      </c>
      <c r="E3" s="101" t="s">
        <v>45</v>
      </c>
      <c r="F3" s="101" t="s">
        <v>46</v>
      </c>
    </row>
    <row r="4" ht="24" customHeight="1" spans="1:7">
      <c r="A4" s="109" t="s">
        <v>47</v>
      </c>
      <c r="B4" s="189">
        <f>SUM(B5:B18)</f>
        <v>33907</v>
      </c>
      <c r="C4" s="189">
        <f>SUM(C5:C18)</f>
        <v>24286</v>
      </c>
      <c r="D4" s="189">
        <f t="shared" ref="D4:D24" si="0">B4-C4</f>
        <v>9621</v>
      </c>
      <c r="E4" s="190">
        <f t="shared" ref="E4:E8" si="1">D4/C4*100</f>
        <v>39.6154162892201</v>
      </c>
      <c r="F4" s="191"/>
      <c r="G4" s="39">
        <f t="shared" ref="G4:G14" si="2">C4*1.12</f>
        <v>27200.32</v>
      </c>
    </row>
    <row r="5" ht="24" customHeight="1" spans="1:7">
      <c r="A5" s="109" t="s">
        <v>48</v>
      </c>
      <c r="B5" s="191">
        <v>8841</v>
      </c>
      <c r="C5" s="191">
        <v>6256</v>
      </c>
      <c r="D5" s="189">
        <f t="shared" si="0"/>
        <v>2585</v>
      </c>
      <c r="E5" s="190">
        <f t="shared" si="1"/>
        <v>41.3203324808184</v>
      </c>
      <c r="F5" s="191"/>
      <c r="G5" s="39">
        <f t="shared" si="2"/>
        <v>7006.72</v>
      </c>
    </row>
    <row r="6" ht="24" customHeight="1" spans="1:7">
      <c r="A6" s="109" t="s">
        <v>49</v>
      </c>
      <c r="B6" s="191"/>
      <c r="C6" s="191"/>
      <c r="D6" s="189">
        <f t="shared" si="0"/>
        <v>0</v>
      </c>
      <c r="E6" s="190"/>
      <c r="F6" s="191"/>
      <c r="G6" s="39">
        <f t="shared" si="2"/>
        <v>0</v>
      </c>
    </row>
    <row r="7" ht="24" customHeight="1" spans="1:7">
      <c r="A7" s="109" t="s">
        <v>50</v>
      </c>
      <c r="B7" s="191">
        <v>7060</v>
      </c>
      <c r="C7" s="191">
        <v>4995</v>
      </c>
      <c r="D7" s="189">
        <f t="shared" si="0"/>
        <v>2065</v>
      </c>
      <c r="E7" s="190">
        <f t="shared" si="1"/>
        <v>41.3413413413413</v>
      </c>
      <c r="F7" s="191"/>
      <c r="G7" s="39">
        <f t="shared" si="2"/>
        <v>5594.4</v>
      </c>
    </row>
    <row r="8" ht="24" customHeight="1" spans="1:7">
      <c r="A8" s="109" t="s">
        <v>51</v>
      </c>
      <c r="B8" s="191">
        <v>1395</v>
      </c>
      <c r="C8" s="191">
        <v>987</v>
      </c>
      <c r="D8" s="189">
        <f t="shared" si="0"/>
        <v>408</v>
      </c>
      <c r="E8" s="190">
        <f t="shared" si="1"/>
        <v>41.3373860182371</v>
      </c>
      <c r="F8" s="191"/>
      <c r="G8" s="39">
        <f t="shared" si="2"/>
        <v>1105.44</v>
      </c>
    </row>
    <row r="9" ht="24" customHeight="1" spans="1:7">
      <c r="A9" s="109" t="s">
        <v>52</v>
      </c>
      <c r="B9" s="191"/>
      <c r="C9" s="191"/>
      <c r="D9" s="189">
        <f t="shared" si="0"/>
        <v>0</v>
      </c>
      <c r="E9" s="190"/>
      <c r="F9" s="191"/>
      <c r="G9" s="39">
        <f t="shared" si="2"/>
        <v>0</v>
      </c>
    </row>
    <row r="10" ht="24" customHeight="1" spans="1:7">
      <c r="A10" s="109" t="s">
        <v>53</v>
      </c>
      <c r="B10" s="191">
        <v>1039</v>
      </c>
      <c r="C10" s="191">
        <v>735</v>
      </c>
      <c r="D10" s="189">
        <f t="shared" si="0"/>
        <v>304</v>
      </c>
      <c r="E10" s="190">
        <f t="shared" ref="E10:E24" si="3">D10/C10*100</f>
        <v>41.3605442176871</v>
      </c>
      <c r="F10" s="191"/>
      <c r="G10" s="39">
        <f t="shared" si="2"/>
        <v>823.2</v>
      </c>
    </row>
    <row r="11" ht="24" customHeight="1" spans="1:7">
      <c r="A11" s="109" t="s">
        <v>54</v>
      </c>
      <c r="B11" s="191">
        <v>681</v>
      </c>
      <c r="C11" s="191">
        <v>482</v>
      </c>
      <c r="D11" s="189">
        <f t="shared" si="0"/>
        <v>199</v>
      </c>
      <c r="E11" s="190">
        <f t="shared" si="3"/>
        <v>41.2863070539419</v>
      </c>
      <c r="F11" s="191"/>
      <c r="G11" s="39">
        <f t="shared" si="2"/>
        <v>539.84</v>
      </c>
    </row>
    <row r="12" ht="24" customHeight="1" spans="1:7">
      <c r="A12" s="109" t="s">
        <v>55</v>
      </c>
      <c r="B12" s="191">
        <v>1772</v>
      </c>
      <c r="C12" s="191">
        <v>1254</v>
      </c>
      <c r="D12" s="189">
        <f t="shared" si="0"/>
        <v>518</v>
      </c>
      <c r="E12" s="190">
        <f t="shared" si="3"/>
        <v>41.3078149920255</v>
      </c>
      <c r="F12" s="191"/>
      <c r="G12" s="39">
        <f t="shared" si="2"/>
        <v>1404.48</v>
      </c>
    </row>
    <row r="13" ht="24" customHeight="1" spans="1:7">
      <c r="A13" s="109" t="s">
        <v>56</v>
      </c>
      <c r="B13" s="191">
        <v>7409</v>
      </c>
      <c r="C13" s="191">
        <v>5242</v>
      </c>
      <c r="D13" s="189">
        <f t="shared" si="0"/>
        <v>2167</v>
      </c>
      <c r="E13" s="190">
        <f t="shared" si="3"/>
        <v>41.3391835177413</v>
      </c>
      <c r="F13" s="191"/>
      <c r="G13" s="39">
        <f t="shared" si="2"/>
        <v>5871.04</v>
      </c>
    </row>
    <row r="14" ht="24" customHeight="1" spans="1:7">
      <c r="A14" s="109" t="s">
        <v>57</v>
      </c>
      <c r="B14" s="191">
        <v>1</v>
      </c>
      <c r="C14" s="191">
        <v>1</v>
      </c>
      <c r="D14" s="189">
        <f t="shared" si="0"/>
        <v>0</v>
      </c>
      <c r="E14" s="190">
        <f t="shared" si="3"/>
        <v>0</v>
      </c>
      <c r="F14" s="191"/>
      <c r="G14" s="39">
        <f t="shared" si="2"/>
        <v>1.12</v>
      </c>
    </row>
    <row r="15" ht="24" customHeight="1" spans="1:6">
      <c r="A15" s="109" t="s">
        <v>58</v>
      </c>
      <c r="B15" s="191">
        <v>4356</v>
      </c>
      <c r="C15" s="191">
        <v>3082</v>
      </c>
      <c r="D15" s="189">
        <f t="shared" si="0"/>
        <v>1274</v>
      </c>
      <c r="E15" s="190">
        <f t="shared" si="3"/>
        <v>41.3367942894224</v>
      </c>
      <c r="F15" s="191"/>
    </row>
    <row r="16" ht="24" customHeight="1" spans="1:6">
      <c r="A16" s="109" t="s">
        <v>59</v>
      </c>
      <c r="B16" s="191">
        <v>1344</v>
      </c>
      <c r="C16" s="191">
        <v>1246</v>
      </c>
      <c r="D16" s="189">
        <f t="shared" si="0"/>
        <v>98</v>
      </c>
      <c r="E16" s="190">
        <f t="shared" si="3"/>
        <v>7.86516853932584</v>
      </c>
      <c r="F16" s="191"/>
    </row>
    <row r="17" ht="24" customHeight="1" spans="1:6">
      <c r="A17" s="109" t="s">
        <v>60</v>
      </c>
      <c r="B17" s="191">
        <v>6</v>
      </c>
      <c r="C17" s="191">
        <v>4</v>
      </c>
      <c r="D17" s="189">
        <f t="shared" si="0"/>
        <v>2</v>
      </c>
      <c r="E17" s="190">
        <f t="shared" si="3"/>
        <v>50</v>
      </c>
      <c r="F17" s="191"/>
    </row>
    <row r="18" ht="24" customHeight="1" spans="1:6">
      <c r="A18" s="109" t="s">
        <v>61</v>
      </c>
      <c r="B18" s="191">
        <v>3</v>
      </c>
      <c r="C18" s="191">
        <v>2</v>
      </c>
      <c r="D18" s="189">
        <f t="shared" si="0"/>
        <v>1</v>
      </c>
      <c r="E18" s="190">
        <f t="shared" si="3"/>
        <v>50</v>
      </c>
      <c r="F18" s="191"/>
    </row>
    <row r="19" ht="24" customHeight="1" spans="1:6">
      <c r="A19" s="109" t="s">
        <v>62</v>
      </c>
      <c r="B19" s="189">
        <f>SUM(B20:B21)</f>
        <v>8969</v>
      </c>
      <c r="C19" s="189">
        <f>SUM(C20:C21)</f>
        <v>8032</v>
      </c>
      <c r="D19" s="189">
        <f t="shared" si="0"/>
        <v>937</v>
      </c>
      <c r="E19" s="190">
        <f t="shared" si="3"/>
        <v>11.6658366533865</v>
      </c>
      <c r="F19" s="191"/>
    </row>
    <row r="20" ht="24" customHeight="1" spans="1:6">
      <c r="A20" s="109" t="s">
        <v>63</v>
      </c>
      <c r="B20" s="191">
        <v>1394</v>
      </c>
      <c r="C20" s="191">
        <v>1315</v>
      </c>
      <c r="D20" s="189">
        <f t="shared" si="0"/>
        <v>79</v>
      </c>
      <c r="E20" s="190">
        <f t="shared" si="3"/>
        <v>6.00760456273764</v>
      </c>
      <c r="F20" s="191"/>
    </row>
    <row r="21" ht="24" customHeight="1" spans="1:6">
      <c r="A21" s="109" t="s">
        <v>64</v>
      </c>
      <c r="B21" s="191">
        <v>7575</v>
      </c>
      <c r="C21" s="191">
        <v>6717</v>
      </c>
      <c r="D21" s="189">
        <f t="shared" si="0"/>
        <v>858</v>
      </c>
      <c r="E21" s="190">
        <f t="shared" si="3"/>
        <v>12.7735596248325</v>
      </c>
      <c r="F21" s="191"/>
    </row>
    <row r="22" ht="24" customHeight="1" spans="1:6">
      <c r="A22" s="109" t="s">
        <v>65</v>
      </c>
      <c r="B22" s="189">
        <f>B19+B4</f>
        <v>42876</v>
      </c>
      <c r="C22" s="189">
        <f>C19+C4</f>
        <v>32318</v>
      </c>
      <c r="D22" s="189">
        <f t="shared" si="0"/>
        <v>10558</v>
      </c>
      <c r="E22" s="190">
        <f t="shared" si="3"/>
        <v>32.6691008106937</v>
      </c>
      <c r="F22" s="191"/>
    </row>
    <row r="23" ht="24" customHeight="1" spans="1:6">
      <c r="A23" s="109" t="s">
        <v>66</v>
      </c>
      <c r="B23" s="192">
        <v>57248</v>
      </c>
      <c r="C23" s="191">
        <f>152528+818</f>
        <v>153346</v>
      </c>
      <c r="D23" s="189">
        <f t="shared" si="0"/>
        <v>-96098</v>
      </c>
      <c r="E23" s="190">
        <f t="shared" si="3"/>
        <v>-62.6674318208496</v>
      </c>
      <c r="F23" s="191"/>
    </row>
    <row r="24" ht="24" customHeight="1" spans="1:6">
      <c r="A24" s="109" t="s">
        <v>67</v>
      </c>
      <c r="B24" s="189">
        <v>14012</v>
      </c>
      <c r="C24" s="189">
        <v>12834</v>
      </c>
      <c r="D24" s="189">
        <f t="shared" si="0"/>
        <v>1178</v>
      </c>
      <c r="E24" s="190">
        <f t="shared" si="3"/>
        <v>9.17874396135266</v>
      </c>
      <c r="F24" s="191"/>
    </row>
    <row r="25" ht="24" customHeight="1" spans="1:6">
      <c r="A25" s="109" t="s">
        <v>68</v>
      </c>
      <c r="B25" s="189"/>
      <c r="C25" s="189">
        <v>8508</v>
      </c>
      <c r="D25" s="189"/>
      <c r="E25" s="190"/>
      <c r="F25" s="191"/>
    </row>
    <row r="26" ht="24" customHeight="1" spans="1:6">
      <c r="A26" s="109" t="s">
        <v>69</v>
      </c>
      <c r="B26" s="189">
        <f>B22+B23+B24</f>
        <v>114136</v>
      </c>
      <c r="C26" s="189">
        <f>C22+C23+C24+C25</f>
        <v>207006</v>
      </c>
      <c r="D26" s="189">
        <f>B26-C26</f>
        <v>-92870</v>
      </c>
      <c r="E26" s="190">
        <f>D26/C26*100</f>
        <v>-44.8634339101282</v>
      </c>
      <c r="F26" s="191"/>
    </row>
  </sheetData>
  <mergeCells count="1">
    <mergeCell ref="A1:F1"/>
  </mergeCells>
  <printOptions horizontalCentered="1"/>
  <pageMargins left="0.35" right="0.35" top="0.59" bottom="0.59" header="0.51" footer="0.51"/>
  <pageSetup paperSize="9" scale="91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A1:B1"/>
    </sheetView>
  </sheetViews>
  <sheetFormatPr defaultColWidth="9" defaultRowHeight="14.25" outlineLevelCol="5"/>
  <cols>
    <col min="1" max="1" width="45.1" style="3" customWidth="1"/>
    <col min="2" max="2" width="32.2" style="4" customWidth="1"/>
    <col min="3" max="16384" width="9" style="3"/>
  </cols>
  <sheetData>
    <row r="1" ht="32.25" customHeight="1" spans="1:2">
      <c r="A1" s="5" t="s">
        <v>38</v>
      </c>
      <c r="B1" s="5"/>
    </row>
    <row r="2" s="1" customFormat="1" ht="23.25" customHeight="1" spans="1:2">
      <c r="A2" s="6"/>
      <c r="B2" s="7" t="s">
        <v>40</v>
      </c>
    </row>
    <row r="3" s="2" customFormat="1" ht="50.1" customHeight="1" spans="1:2">
      <c r="A3" s="8" t="s">
        <v>41</v>
      </c>
      <c r="B3" s="8" t="s">
        <v>674</v>
      </c>
    </row>
    <row r="4" ht="50.1" customHeight="1" spans="1:2">
      <c r="A4" s="9" t="s">
        <v>102</v>
      </c>
      <c r="B4" s="9">
        <f>B6+B7</f>
        <v>385</v>
      </c>
    </row>
    <row r="5" ht="50.1" customHeight="1" spans="1:6">
      <c r="A5" s="10" t="s">
        <v>789</v>
      </c>
      <c r="B5" s="9">
        <v>0</v>
      </c>
      <c r="F5" s="11"/>
    </row>
    <row r="6" ht="50.1" customHeight="1" spans="1:2">
      <c r="A6" s="10" t="s">
        <v>790</v>
      </c>
      <c r="B6" s="9">
        <v>193</v>
      </c>
    </row>
    <row r="7" ht="50.1" customHeight="1" spans="1:2">
      <c r="A7" s="12" t="s">
        <v>791</v>
      </c>
      <c r="B7" s="13">
        <v>192</v>
      </c>
    </row>
    <row r="8" ht="50.1" customHeight="1" spans="1:2">
      <c r="A8" s="14" t="s">
        <v>792</v>
      </c>
      <c r="B8" s="13">
        <v>192</v>
      </c>
    </row>
    <row r="9" ht="50.1" customHeight="1" spans="1:2">
      <c r="A9" s="15" t="s">
        <v>793</v>
      </c>
      <c r="B9" s="16">
        <v>0</v>
      </c>
    </row>
    <row r="10" ht="171.75" customHeight="1" spans="1:2">
      <c r="A10" s="17" t="s">
        <v>794</v>
      </c>
      <c r="B10" s="18"/>
    </row>
  </sheetData>
  <mergeCells count="2">
    <mergeCell ref="A1:B1"/>
    <mergeCell ref="A10:B10"/>
  </mergeCells>
  <pageMargins left="0.75" right="0.75" top="1" bottom="1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zoomScaleSheetLayoutView="60" workbookViewId="0">
      <selection activeCell="B5" sqref="B5"/>
    </sheetView>
  </sheetViews>
  <sheetFormatPr defaultColWidth="9" defaultRowHeight="14.25" outlineLevelCol="7"/>
  <cols>
    <col min="1" max="1" width="28" style="39" customWidth="1"/>
    <col min="2" max="2" width="14.25" style="39" customWidth="1"/>
    <col min="3" max="3" width="18.5" style="39" customWidth="1"/>
    <col min="4" max="5" width="14.25" style="39" customWidth="1"/>
    <col min="6" max="6" width="12.375" style="39" customWidth="1"/>
    <col min="7" max="16384" width="9" style="39"/>
  </cols>
  <sheetData>
    <row r="1" ht="22.5" spans="1:6">
      <c r="A1" s="185" t="s">
        <v>70</v>
      </c>
      <c r="B1" s="185"/>
      <c r="C1" s="185"/>
      <c r="D1" s="185"/>
      <c r="E1" s="185"/>
      <c r="F1" s="185"/>
    </row>
    <row r="2" spans="6:6">
      <c r="F2" s="98" t="s">
        <v>40</v>
      </c>
    </row>
    <row r="3" ht="32.25" customHeight="1" spans="1:6">
      <c r="A3" s="101" t="s">
        <v>41</v>
      </c>
      <c r="B3" s="101" t="s">
        <v>42</v>
      </c>
      <c r="C3" s="101" t="s">
        <v>71</v>
      </c>
      <c r="D3" s="101" t="s">
        <v>44</v>
      </c>
      <c r="E3" s="101" t="s">
        <v>45</v>
      </c>
      <c r="F3" s="101" t="s">
        <v>46</v>
      </c>
    </row>
    <row r="4" ht="24.75" customHeight="1" spans="1:8">
      <c r="A4" s="109" t="s">
        <v>72</v>
      </c>
      <c r="B4" s="103">
        <v>30903</v>
      </c>
      <c r="C4" s="103">
        <v>24763</v>
      </c>
      <c r="D4" s="103">
        <f t="shared" ref="D4:D28" si="0">B4-C4</f>
        <v>6140</v>
      </c>
      <c r="E4" s="186">
        <f t="shared" ref="E4:E16" si="1">D4/C4*100</f>
        <v>24.7950571417033</v>
      </c>
      <c r="F4" s="103"/>
      <c r="H4" s="187"/>
    </row>
    <row r="5" ht="24.75" customHeight="1" spans="1:6">
      <c r="A5" s="109" t="s">
        <v>73</v>
      </c>
      <c r="B5" s="103">
        <v>365</v>
      </c>
      <c r="C5" s="103">
        <v>362</v>
      </c>
      <c r="D5" s="103">
        <f t="shared" si="0"/>
        <v>3</v>
      </c>
      <c r="E5" s="186">
        <f t="shared" si="1"/>
        <v>0.828729281767956</v>
      </c>
      <c r="F5" s="103"/>
    </row>
    <row r="6" ht="24.75" customHeight="1" spans="1:6">
      <c r="A6" s="109" t="s">
        <v>74</v>
      </c>
      <c r="B6" s="103">
        <v>1028</v>
      </c>
      <c r="C6" s="103">
        <v>729</v>
      </c>
      <c r="D6" s="103">
        <f t="shared" si="0"/>
        <v>299</v>
      </c>
      <c r="E6" s="186">
        <f t="shared" si="1"/>
        <v>41.0150891632373</v>
      </c>
      <c r="F6" s="103"/>
    </row>
    <row r="7" ht="24.75" customHeight="1" spans="1:6">
      <c r="A7" s="109" t="s">
        <v>75</v>
      </c>
      <c r="B7" s="103">
        <v>17852</v>
      </c>
      <c r="C7" s="103">
        <v>16868</v>
      </c>
      <c r="D7" s="103">
        <f t="shared" si="0"/>
        <v>984</v>
      </c>
      <c r="E7" s="186">
        <f t="shared" si="1"/>
        <v>5.83353094617026</v>
      </c>
      <c r="F7" s="103"/>
    </row>
    <row r="8" ht="24.75" customHeight="1" spans="1:6">
      <c r="A8" s="109" t="s">
        <v>76</v>
      </c>
      <c r="B8" s="103">
        <v>1391</v>
      </c>
      <c r="C8" s="103">
        <v>2791</v>
      </c>
      <c r="D8" s="103">
        <f t="shared" si="0"/>
        <v>-1400</v>
      </c>
      <c r="E8" s="186">
        <f t="shared" si="1"/>
        <v>-50.1612325331422</v>
      </c>
      <c r="F8" s="103"/>
    </row>
    <row r="9" ht="24.75" customHeight="1" spans="1:6">
      <c r="A9" s="109" t="s">
        <v>77</v>
      </c>
      <c r="B9" s="103">
        <v>577</v>
      </c>
      <c r="C9" s="103">
        <v>1438</v>
      </c>
      <c r="D9" s="103">
        <f t="shared" si="0"/>
        <v>-861</v>
      </c>
      <c r="E9" s="186">
        <f t="shared" si="1"/>
        <v>-59.874826147427</v>
      </c>
      <c r="F9" s="103"/>
    </row>
    <row r="10" s="39" customFormat="1" ht="24.75" customHeight="1" spans="1:6">
      <c r="A10" s="109" t="s">
        <v>78</v>
      </c>
      <c r="B10" s="103">
        <v>18408</v>
      </c>
      <c r="C10" s="103">
        <v>19713</v>
      </c>
      <c r="D10" s="103">
        <f t="shared" si="0"/>
        <v>-1305</v>
      </c>
      <c r="E10" s="186">
        <f t="shared" si="1"/>
        <v>-6.61999695632324</v>
      </c>
      <c r="F10" s="103"/>
    </row>
    <row r="11" s="39" customFormat="1" ht="24.75" customHeight="1" spans="1:6">
      <c r="A11" s="109" t="s">
        <v>79</v>
      </c>
      <c r="B11" s="103">
        <v>17996</v>
      </c>
      <c r="C11" s="103">
        <v>13903</v>
      </c>
      <c r="D11" s="103">
        <f t="shared" si="0"/>
        <v>4093</v>
      </c>
      <c r="E11" s="186">
        <f t="shared" si="1"/>
        <v>29.4396892756959</v>
      </c>
      <c r="F11" s="103"/>
    </row>
    <row r="12" s="39" customFormat="1" ht="24.75" customHeight="1" spans="1:6">
      <c r="A12" s="109" t="s">
        <v>80</v>
      </c>
      <c r="B12" s="103">
        <v>200</v>
      </c>
      <c r="C12" s="103">
        <v>1400</v>
      </c>
      <c r="D12" s="103">
        <f t="shared" si="0"/>
        <v>-1200</v>
      </c>
      <c r="E12" s="186">
        <f t="shared" si="1"/>
        <v>-85.7142857142857</v>
      </c>
      <c r="F12" s="103"/>
    </row>
    <row r="13" s="39" customFormat="1" ht="23" customHeight="1" spans="1:6">
      <c r="A13" s="109" t="s">
        <v>81</v>
      </c>
      <c r="B13" s="103">
        <v>7476</v>
      </c>
      <c r="C13" s="103">
        <v>11983</v>
      </c>
      <c r="D13" s="103">
        <f t="shared" si="0"/>
        <v>-4507</v>
      </c>
      <c r="E13" s="186">
        <f t="shared" si="1"/>
        <v>-37.6116164566469</v>
      </c>
      <c r="F13" s="188"/>
    </row>
    <row r="14" ht="24.75" customHeight="1" spans="1:6">
      <c r="A14" s="109" t="s">
        <v>82</v>
      </c>
      <c r="B14" s="103">
        <v>5931</v>
      </c>
      <c r="C14" s="103">
        <v>9339</v>
      </c>
      <c r="D14" s="103">
        <f t="shared" si="0"/>
        <v>-3408</v>
      </c>
      <c r="E14" s="186">
        <f t="shared" si="1"/>
        <v>-36.4921297783489</v>
      </c>
      <c r="F14" s="103"/>
    </row>
    <row r="15" ht="24.75" customHeight="1" spans="1:6">
      <c r="A15" s="109" t="s">
        <v>83</v>
      </c>
      <c r="B15" s="103">
        <v>110</v>
      </c>
      <c r="C15" s="103">
        <v>347</v>
      </c>
      <c r="D15" s="103">
        <f t="shared" si="0"/>
        <v>-237</v>
      </c>
      <c r="E15" s="186">
        <f t="shared" si="1"/>
        <v>-68.299711815562</v>
      </c>
      <c r="F15" s="103"/>
    </row>
    <row r="16" ht="24.75" customHeight="1" spans="1:6">
      <c r="A16" s="109" t="s">
        <v>84</v>
      </c>
      <c r="B16" s="103">
        <v>1077</v>
      </c>
      <c r="C16" s="103">
        <v>1305</v>
      </c>
      <c r="D16" s="103">
        <f t="shared" si="0"/>
        <v>-228</v>
      </c>
      <c r="E16" s="186">
        <f t="shared" si="1"/>
        <v>-17.4712643678161</v>
      </c>
      <c r="F16" s="103"/>
    </row>
    <row r="17" ht="24.75" customHeight="1" spans="1:6">
      <c r="A17" s="109" t="s">
        <v>85</v>
      </c>
      <c r="B17" s="103"/>
      <c r="C17" s="103">
        <v>48</v>
      </c>
      <c r="D17" s="103">
        <f t="shared" si="0"/>
        <v>-48</v>
      </c>
      <c r="E17" s="186"/>
      <c r="F17" s="103"/>
    </row>
    <row r="18" ht="24.75" customHeight="1" spans="1:6">
      <c r="A18" s="109" t="s">
        <v>86</v>
      </c>
      <c r="B18" s="103">
        <f>4969+832</f>
        <v>5801</v>
      </c>
      <c r="C18" s="103">
        <v>16040</v>
      </c>
      <c r="D18" s="103">
        <f t="shared" si="0"/>
        <v>-10239</v>
      </c>
      <c r="E18" s="186">
        <f t="shared" ref="E18:E28" si="2">D18/C18*100</f>
        <v>-63.8341645885287</v>
      </c>
      <c r="F18" s="103"/>
    </row>
    <row r="19" ht="24.75" customHeight="1" spans="1:6">
      <c r="A19" s="109" t="s">
        <v>87</v>
      </c>
      <c r="B19" s="103">
        <v>346</v>
      </c>
      <c r="C19" s="103">
        <v>25</v>
      </c>
      <c r="D19" s="103">
        <f t="shared" si="0"/>
        <v>321</v>
      </c>
      <c r="E19" s="186">
        <f t="shared" si="2"/>
        <v>1284</v>
      </c>
      <c r="F19" s="103"/>
    </row>
    <row r="20" ht="24.75" customHeight="1" spans="1:6">
      <c r="A20" s="109" t="s">
        <v>88</v>
      </c>
      <c r="B20" s="103">
        <v>2000</v>
      </c>
      <c r="C20" s="103">
        <v>3000</v>
      </c>
      <c r="D20" s="103">
        <f t="shared" si="0"/>
        <v>-1000</v>
      </c>
      <c r="E20" s="186">
        <f t="shared" si="2"/>
        <v>-33.3333333333333</v>
      </c>
      <c r="F20" s="103"/>
    </row>
    <row r="21" ht="24.75" customHeight="1" spans="1:6">
      <c r="A21" s="109" t="s">
        <v>89</v>
      </c>
      <c r="B21" s="103">
        <v>1228</v>
      </c>
      <c r="C21" s="103">
        <v>1565</v>
      </c>
      <c r="D21" s="103">
        <f t="shared" si="0"/>
        <v>-337</v>
      </c>
      <c r="E21" s="186">
        <f t="shared" si="2"/>
        <v>-21.5335463258786</v>
      </c>
      <c r="F21" s="103"/>
    </row>
    <row r="22" ht="24.75" customHeight="1" spans="1:6">
      <c r="A22" s="109" t="s">
        <v>90</v>
      </c>
      <c r="B22" s="103">
        <v>40</v>
      </c>
      <c r="C22" s="103">
        <v>110</v>
      </c>
      <c r="D22" s="103">
        <f t="shared" si="0"/>
        <v>-70</v>
      </c>
      <c r="E22" s="186">
        <f t="shared" si="2"/>
        <v>-63.6363636363636</v>
      </c>
      <c r="F22" s="103"/>
    </row>
    <row r="23" ht="24.75" customHeight="1" spans="1:6">
      <c r="A23" s="109" t="s">
        <v>91</v>
      </c>
      <c r="B23" s="103">
        <v>17</v>
      </c>
      <c r="C23" s="103">
        <v>88</v>
      </c>
      <c r="D23" s="103">
        <f t="shared" si="0"/>
        <v>-71</v>
      </c>
      <c r="E23" s="186">
        <f t="shared" si="2"/>
        <v>-80.6818181818182</v>
      </c>
      <c r="F23" s="103"/>
    </row>
    <row r="24" ht="24.75" customHeight="1" spans="1:6">
      <c r="A24" s="109" t="s">
        <v>92</v>
      </c>
      <c r="B24" s="103"/>
      <c r="C24" s="103">
        <v>334</v>
      </c>
      <c r="D24" s="103">
        <f t="shared" si="0"/>
        <v>-334</v>
      </c>
      <c r="E24" s="186">
        <f t="shared" si="2"/>
        <v>-100</v>
      </c>
      <c r="F24" s="103"/>
    </row>
    <row r="25" ht="24.75" customHeight="1" spans="1:6">
      <c r="A25" s="109" t="s">
        <v>93</v>
      </c>
      <c r="B25" s="103">
        <f>SUM(B4:B24)</f>
        <v>112746</v>
      </c>
      <c r="C25" s="103">
        <f>SUM(C4:C24)</f>
        <v>126151</v>
      </c>
      <c r="D25" s="103">
        <f t="shared" si="0"/>
        <v>-13405</v>
      </c>
      <c r="E25" s="186">
        <f t="shared" si="2"/>
        <v>-10.6261543705559</v>
      </c>
      <c r="F25" s="103"/>
    </row>
    <row r="26" ht="24.75" customHeight="1" spans="1:6">
      <c r="A26" s="109" t="s">
        <v>94</v>
      </c>
      <c r="B26" s="103">
        <v>3700</v>
      </c>
      <c r="C26" s="103">
        <v>3700</v>
      </c>
      <c r="D26" s="103">
        <f t="shared" si="0"/>
        <v>0</v>
      </c>
      <c r="E26" s="186">
        <f t="shared" si="2"/>
        <v>0</v>
      </c>
      <c r="F26" s="103"/>
    </row>
    <row r="27" ht="24.75" customHeight="1" spans="1:6">
      <c r="A27" s="109" t="s">
        <v>95</v>
      </c>
      <c r="B27" s="103">
        <v>3700</v>
      </c>
      <c r="C27" s="103">
        <v>3700</v>
      </c>
      <c r="D27" s="103">
        <f t="shared" si="0"/>
        <v>0</v>
      </c>
      <c r="E27" s="186">
        <f t="shared" si="2"/>
        <v>0</v>
      </c>
      <c r="F27" s="103"/>
    </row>
    <row r="28" ht="24.75" customHeight="1" spans="1:6">
      <c r="A28" s="109" t="s">
        <v>96</v>
      </c>
      <c r="B28" s="103">
        <f>B25+B26</f>
        <v>116446</v>
      </c>
      <c r="C28" s="103">
        <f>C25+C26</f>
        <v>129851</v>
      </c>
      <c r="D28" s="103">
        <f t="shared" si="0"/>
        <v>-13405</v>
      </c>
      <c r="E28" s="186">
        <f t="shared" si="2"/>
        <v>-10.3233706324942</v>
      </c>
      <c r="F28" s="103"/>
    </row>
  </sheetData>
  <mergeCells count="1">
    <mergeCell ref="A1:F1"/>
  </mergeCells>
  <printOptions horizontalCentered="1"/>
  <pageMargins left="0.354166666666667" right="0.354166666666667" top="0.590277777777778" bottom="0.590277777777778" header="0.511111111111111" footer="0.511111111111111"/>
  <pageSetup paperSize="9" scale="8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4"/>
  <sheetViews>
    <sheetView showGridLines="0" showZeros="0" tabSelected="1" zoomScaleSheetLayoutView="60" workbookViewId="0">
      <selection activeCell="I12" sqref="I12"/>
    </sheetView>
  </sheetViews>
  <sheetFormatPr defaultColWidth="6.875" defaultRowHeight="12.75" customHeight="1" outlineLevelCol="5"/>
  <cols>
    <col min="1" max="3" width="10.25" style="172" customWidth="1"/>
    <col min="4" max="4" width="52.625" style="172" customWidth="1"/>
    <col min="5" max="5" width="18.75" style="172"/>
    <col min="6" max="237" width="6.875" style="172" customWidth="1"/>
    <col min="238" max="16384" width="6.875" style="172"/>
  </cols>
  <sheetData>
    <row r="1" ht="23.25" customHeight="1" spans="1:5">
      <c r="A1" s="173"/>
      <c r="B1" s="173"/>
      <c r="C1" s="173"/>
      <c r="D1" s="173"/>
      <c r="E1" s="173"/>
    </row>
    <row r="2" ht="23.25" customHeight="1" spans="1:5">
      <c r="A2" s="174" t="s">
        <v>6</v>
      </c>
      <c r="B2" s="174"/>
      <c r="C2" s="174"/>
      <c r="D2" s="174"/>
      <c r="E2" s="174"/>
    </row>
    <row r="3" ht="23.25" customHeight="1" spans="1:5">
      <c r="A3" s="175" t="s">
        <v>40</v>
      </c>
      <c r="B3" s="100"/>
      <c r="C3" s="100"/>
      <c r="D3" s="100"/>
      <c r="E3" s="100"/>
    </row>
    <row r="4" ht="23.25" customHeight="1" spans="1:5">
      <c r="A4" s="176" t="s">
        <v>97</v>
      </c>
      <c r="B4" s="176"/>
      <c r="C4" s="176"/>
      <c r="D4" s="177" t="s">
        <v>98</v>
      </c>
      <c r="E4" s="178" t="s">
        <v>42</v>
      </c>
    </row>
    <row r="5" ht="23.25" customHeight="1" spans="1:5">
      <c r="A5" s="177" t="s">
        <v>99</v>
      </c>
      <c r="B5" s="177" t="s">
        <v>100</v>
      </c>
      <c r="C5" s="177" t="s">
        <v>101</v>
      </c>
      <c r="D5" s="177"/>
      <c r="E5" s="178"/>
    </row>
    <row r="6" ht="31.5" customHeight="1" spans="1:5">
      <c r="A6" s="177"/>
      <c r="B6" s="177"/>
      <c r="C6" s="177"/>
      <c r="D6" s="177"/>
      <c r="E6" s="178"/>
    </row>
    <row r="7" ht="23.25" customHeight="1" spans="1:6">
      <c r="A7" s="179"/>
      <c r="B7" s="179"/>
      <c r="C7" s="179"/>
      <c r="D7" s="180" t="s">
        <v>102</v>
      </c>
      <c r="E7" s="181">
        <v>112746</v>
      </c>
      <c r="F7" s="182"/>
    </row>
    <row r="8" ht="23.1" customHeight="1" spans="1:6">
      <c r="A8" s="183" t="s">
        <v>103</v>
      </c>
      <c r="B8" s="183"/>
      <c r="C8" s="183"/>
      <c r="D8" s="184" t="s">
        <v>104</v>
      </c>
      <c r="E8" s="181">
        <v>30905</v>
      </c>
      <c r="F8" s="182"/>
    </row>
    <row r="9" ht="23.1" customHeight="1" spans="1:6">
      <c r="A9" s="183"/>
      <c r="B9" s="183" t="s">
        <v>105</v>
      </c>
      <c r="C9" s="183"/>
      <c r="D9" s="184" t="s">
        <v>106</v>
      </c>
      <c r="E9" s="181">
        <v>455</v>
      </c>
      <c r="F9" s="182"/>
    </row>
    <row r="10" ht="23.1" customHeight="1" spans="1:6">
      <c r="A10" s="183"/>
      <c r="B10" s="183"/>
      <c r="C10" s="183" t="s">
        <v>105</v>
      </c>
      <c r="D10" s="184" t="s">
        <v>107</v>
      </c>
      <c r="E10" s="181">
        <v>299</v>
      </c>
      <c r="F10" s="182"/>
    </row>
    <row r="11" ht="23.1" customHeight="1" spans="1:6">
      <c r="A11" s="183" t="s">
        <v>108</v>
      </c>
      <c r="B11" s="183" t="s">
        <v>109</v>
      </c>
      <c r="C11" s="183" t="s">
        <v>109</v>
      </c>
      <c r="D11" s="184" t="s">
        <v>110</v>
      </c>
      <c r="E11" s="181">
        <v>299</v>
      </c>
      <c r="F11" s="182"/>
    </row>
    <row r="12" ht="23.1" customHeight="1" spans="1:6">
      <c r="A12" s="183"/>
      <c r="B12" s="183"/>
      <c r="C12" s="183" t="s">
        <v>111</v>
      </c>
      <c r="D12" s="184" t="s">
        <v>112</v>
      </c>
      <c r="E12" s="181">
        <v>68</v>
      </c>
      <c r="F12" s="182"/>
    </row>
    <row r="13" ht="23.1" customHeight="1" spans="1:6">
      <c r="A13" s="183" t="s">
        <v>108</v>
      </c>
      <c r="B13" s="183" t="s">
        <v>109</v>
      </c>
      <c r="C13" s="183" t="s">
        <v>113</v>
      </c>
      <c r="D13" s="184" t="s">
        <v>114</v>
      </c>
      <c r="E13" s="181">
        <v>68</v>
      </c>
      <c r="F13" s="182"/>
    </row>
    <row r="14" ht="23.1" customHeight="1" spans="1:6">
      <c r="A14" s="183"/>
      <c r="B14" s="183"/>
      <c r="C14" s="183" t="s">
        <v>115</v>
      </c>
      <c r="D14" s="184" t="s">
        <v>116</v>
      </c>
      <c r="E14" s="181">
        <v>32</v>
      </c>
      <c r="F14" s="182"/>
    </row>
    <row r="15" ht="23.1" customHeight="1" spans="1:6">
      <c r="A15" s="183" t="s">
        <v>108</v>
      </c>
      <c r="B15" s="183" t="s">
        <v>109</v>
      </c>
      <c r="C15" s="183" t="s">
        <v>117</v>
      </c>
      <c r="D15" s="184" t="s">
        <v>118</v>
      </c>
      <c r="E15" s="181">
        <v>32</v>
      </c>
      <c r="F15" s="182"/>
    </row>
    <row r="16" ht="23.1" customHeight="1" spans="1:6">
      <c r="A16" s="183"/>
      <c r="B16" s="183"/>
      <c r="C16" s="183" t="s">
        <v>119</v>
      </c>
      <c r="D16" s="184" t="s">
        <v>120</v>
      </c>
      <c r="E16" s="181">
        <v>5</v>
      </c>
      <c r="F16" s="182"/>
    </row>
    <row r="17" ht="23.1" customHeight="1" spans="1:6">
      <c r="A17" s="183" t="s">
        <v>108</v>
      </c>
      <c r="B17" s="183" t="s">
        <v>109</v>
      </c>
      <c r="C17" s="183" t="s">
        <v>121</v>
      </c>
      <c r="D17" s="184" t="s">
        <v>122</v>
      </c>
      <c r="E17" s="181">
        <v>5</v>
      </c>
      <c r="F17" s="182"/>
    </row>
    <row r="18" ht="23.1" customHeight="1" spans="1:6">
      <c r="A18" s="183"/>
      <c r="B18" s="183"/>
      <c r="C18" s="183" t="s">
        <v>123</v>
      </c>
      <c r="D18" s="184" t="s">
        <v>124</v>
      </c>
      <c r="E18" s="181">
        <v>51</v>
      </c>
      <c r="F18" s="182"/>
    </row>
    <row r="19" ht="23.1" customHeight="1" spans="1:6">
      <c r="A19" s="183" t="s">
        <v>108</v>
      </c>
      <c r="B19" s="183" t="s">
        <v>109</v>
      </c>
      <c r="C19" s="183" t="s">
        <v>125</v>
      </c>
      <c r="D19" s="184" t="s">
        <v>126</v>
      </c>
      <c r="E19" s="181">
        <v>51</v>
      </c>
      <c r="F19" s="182"/>
    </row>
    <row r="20" ht="23.1" customHeight="1" spans="1:6">
      <c r="A20" s="183"/>
      <c r="B20" s="183" t="s">
        <v>111</v>
      </c>
      <c r="C20" s="183"/>
      <c r="D20" s="184" t="s">
        <v>127</v>
      </c>
      <c r="E20" s="181">
        <v>356</v>
      </c>
      <c r="F20" s="182"/>
    </row>
    <row r="21" ht="23.1" customHeight="1" spans="1:6">
      <c r="A21" s="183"/>
      <c r="B21" s="183"/>
      <c r="C21" s="183" t="s">
        <v>105</v>
      </c>
      <c r="D21" s="184" t="s">
        <v>107</v>
      </c>
      <c r="E21" s="181">
        <v>226</v>
      </c>
      <c r="F21" s="182"/>
    </row>
    <row r="22" ht="23.1" customHeight="1" spans="1:6">
      <c r="A22" s="183" t="s">
        <v>108</v>
      </c>
      <c r="B22" s="183" t="s">
        <v>113</v>
      </c>
      <c r="C22" s="183" t="s">
        <v>109</v>
      </c>
      <c r="D22" s="184" t="s">
        <v>110</v>
      </c>
      <c r="E22" s="181">
        <v>226</v>
      </c>
      <c r="F22" s="182"/>
    </row>
    <row r="23" ht="23.1" customHeight="1" spans="1:6">
      <c r="A23" s="183"/>
      <c r="B23" s="183"/>
      <c r="C23" s="183" t="s">
        <v>111</v>
      </c>
      <c r="D23" s="184" t="s">
        <v>112</v>
      </c>
      <c r="E23" s="181">
        <v>68</v>
      </c>
      <c r="F23" s="182"/>
    </row>
    <row r="24" ht="23.1" customHeight="1" spans="1:6">
      <c r="A24" s="183" t="s">
        <v>108</v>
      </c>
      <c r="B24" s="183" t="s">
        <v>113</v>
      </c>
      <c r="C24" s="183" t="s">
        <v>113</v>
      </c>
      <c r="D24" s="184" t="s">
        <v>114</v>
      </c>
      <c r="E24" s="181">
        <v>68</v>
      </c>
      <c r="F24" s="182"/>
    </row>
    <row r="25" ht="23.1" customHeight="1" spans="1:6">
      <c r="A25" s="183"/>
      <c r="B25" s="183"/>
      <c r="C25" s="183" t="s">
        <v>115</v>
      </c>
      <c r="D25" s="184" t="s">
        <v>128</v>
      </c>
      <c r="E25" s="181">
        <v>30</v>
      </c>
      <c r="F25" s="182"/>
    </row>
    <row r="26" ht="23.1" customHeight="1" spans="1:6">
      <c r="A26" s="183" t="s">
        <v>108</v>
      </c>
      <c r="B26" s="183" t="s">
        <v>113</v>
      </c>
      <c r="C26" s="183" t="s">
        <v>117</v>
      </c>
      <c r="D26" s="184" t="s">
        <v>129</v>
      </c>
      <c r="E26" s="181">
        <v>30</v>
      </c>
      <c r="F26" s="182"/>
    </row>
    <row r="27" ht="23.1" customHeight="1" spans="1:6">
      <c r="A27" s="183"/>
      <c r="B27" s="183"/>
      <c r="C27" s="183" t="s">
        <v>119</v>
      </c>
      <c r="D27" s="184" t="s">
        <v>130</v>
      </c>
      <c r="E27" s="181">
        <v>32</v>
      </c>
      <c r="F27" s="182"/>
    </row>
    <row r="28" ht="23.1" customHeight="1" spans="1:6">
      <c r="A28" s="183" t="s">
        <v>108</v>
      </c>
      <c r="B28" s="183" t="s">
        <v>113</v>
      </c>
      <c r="C28" s="183" t="s">
        <v>121</v>
      </c>
      <c r="D28" s="184" t="s">
        <v>131</v>
      </c>
      <c r="E28" s="181">
        <v>32</v>
      </c>
      <c r="F28" s="182"/>
    </row>
    <row r="29" ht="23.1" customHeight="1" spans="1:6">
      <c r="A29" s="183"/>
      <c r="B29" s="183" t="s">
        <v>132</v>
      </c>
      <c r="C29" s="183"/>
      <c r="D29" s="184" t="s">
        <v>133</v>
      </c>
      <c r="E29" s="181">
        <v>22306</v>
      </c>
      <c r="F29" s="182"/>
    </row>
    <row r="30" ht="23.1" customHeight="1" spans="1:6">
      <c r="A30" s="183"/>
      <c r="B30" s="183"/>
      <c r="C30" s="183" t="s">
        <v>105</v>
      </c>
      <c r="D30" s="184" t="s">
        <v>107</v>
      </c>
      <c r="E30" s="181">
        <v>21840</v>
      </c>
      <c r="F30" s="182"/>
    </row>
    <row r="31" ht="23.1" customHeight="1" spans="1:6">
      <c r="A31" s="183" t="s">
        <v>108</v>
      </c>
      <c r="B31" s="183" t="s">
        <v>134</v>
      </c>
      <c r="C31" s="183" t="s">
        <v>109</v>
      </c>
      <c r="D31" s="184" t="s">
        <v>110</v>
      </c>
      <c r="E31" s="181">
        <v>21840</v>
      </c>
      <c r="F31" s="182"/>
    </row>
    <row r="32" ht="23.1" customHeight="1" spans="1:6">
      <c r="A32" s="183"/>
      <c r="B32" s="183"/>
      <c r="C32" s="183" t="s">
        <v>111</v>
      </c>
      <c r="D32" s="184" t="s">
        <v>112</v>
      </c>
      <c r="E32" s="181">
        <v>306</v>
      </c>
      <c r="F32" s="182"/>
    </row>
    <row r="33" ht="23.1" customHeight="1" spans="1:6">
      <c r="A33" s="183" t="s">
        <v>108</v>
      </c>
      <c r="B33" s="183" t="s">
        <v>134</v>
      </c>
      <c r="C33" s="183" t="s">
        <v>113</v>
      </c>
      <c r="D33" s="184" t="s">
        <v>114</v>
      </c>
      <c r="E33" s="181">
        <v>306</v>
      </c>
      <c r="F33" s="182"/>
    </row>
    <row r="34" ht="23.1" customHeight="1" spans="1:6">
      <c r="A34" s="183"/>
      <c r="B34" s="183"/>
      <c r="C34" s="183" t="s">
        <v>123</v>
      </c>
      <c r="D34" s="184" t="s">
        <v>135</v>
      </c>
      <c r="E34" s="181">
        <v>132</v>
      </c>
      <c r="F34" s="182"/>
    </row>
    <row r="35" ht="23.1" customHeight="1" spans="1:6">
      <c r="A35" s="183" t="s">
        <v>108</v>
      </c>
      <c r="B35" s="183" t="s">
        <v>134</v>
      </c>
      <c r="C35" s="183" t="s">
        <v>125</v>
      </c>
      <c r="D35" s="184" t="s">
        <v>136</v>
      </c>
      <c r="E35" s="181">
        <v>132</v>
      </c>
      <c r="F35" s="182"/>
    </row>
    <row r="36" ht="23.1" customHeight="1" spans="1:6">
      <c r="A36" s="183"/>
      <c r="B36" s="183"/>
      <c r="C36" s="183" t="s">
        <v>137</v>
      </c>
      <c r="D36" s="184" t="s">
        <v>138</v>
      </c>
      <c r="E36" s="181">
        <v>18</v>
      </c>
      <c r="F36" s="182"/>
    </row>
    <row r="37" ht="23.1" customHeight="1" spans="1:6">
      <c r="A37" s="183" t="s">
        <v>108</v>
      </c>
      <c r="B37" s="183" t="s">
        <v>134</v>
      </c>
      <c r="C37" s="183" t="s">
        <v>139</v>
      </c>
      <c r="D37" s="184" t="s">
        <v>140</v>
      </c>
      <c r="E37" s="181">
        <v>18</v>
      </c>
      <c r="F37" s="182"/>
    </row>
    <row r="38" ht="23.1" customHeight="1" spans="1:6">
      <c r="A38" s="183"/>
      <c r="B38" s="183" t="s">
        <v>115</v>
      </c>
      <c r="C38" s="183"/>
      <c r="D38" s="184" t="s">
        <v>141</v>
      </c>
      <c r="E38" s="181">
        <v>309</v>
      </c>
      <c r="F38" s="182"/>
    </row>
    <row r="39" ht="23.1" customHeight="1" spans="1:6">
      <c r="A39" s="183"/>
      <c r="B39" s="183"/>
      <c r="C39" s="183" t="s">
        <v>105</v>
      </c>
      <c r="D39" s="184" t="s">
        <v>107</v>
      </c>
      <c r="E39" s="181">
        <v>159</v>
      </c>
      <c r="F39" s="182"/>
    </row>
    <row r="40" ht="23.1" customHeight="1" spans="1:6">
      <c r="A40" s="183" t="s">
        <v>108</v>
      </c>
      <c r="B40" s="183" t="s">
        <v>117</v>
      </c>
      <c r="C40" s="183" t="s">
        <v>109</v>
      </c>
      <c r="D40" s="184" t="s">
        <v>110</v>
      </c>
      <c r="E40" s="181">
        <v>159</v>
      </c>
      <c r="F40" s="182"/>
    </row>
    <row r="41" ht="23.1" customHeight="1" spans="1:6">
      <c r="A41" s="183"/>
      <c r="B41" s="183"/>
      <c r="C41" s="183" t="s">
        <v>137</v>
      </c>
      <c r="D41" s="184" t="s">
        <v>142</v>
      </c>
      <c r="E41" s="181">
        <v>150</v>
      </c>
      <c r="F41" s="182"/>
    </row>
    <row r="42" ht="23.1" customHeight="1" spans="1:6">
      <c r="A42" s="183" t="s">
        <v>108</v>
      </c>
      <c r="B42" s="183" t="s">
        <v>117</v>
      </c>
      <c r="C42" s="183" t="s">
        <v>139</v>
      </c>
      <c r="D42" s="184" t="s">
        <v>143</v>
      </c>
      <c r="E42" s="181">
        <v>150</v>
      </c>
      <c r="F42" s="182"/>
    </row>
    <row r="43" ht="23.1" customHeight="1" spans="1:6">
      <c r="A43" s="183"/>
      <c r="B43" s="183" t="s">
        <v>119</v>
      </c>
      <c r="C43" s="183"/>
      <c r="D43" s="184" t="s">
        <v>144</v>
      </c>
      <c r="E43" s="181">
        <v>93</v>
      </c>
      <c r="F43" s="182"/>
    </row>
    <row r="44" ht="23.1" customHeight="1" spans="1:6">
      <c r="A44" s="183"/>
      <c r="B44" s="183"/>
      <c r="C44" s="183" t="s">
        <v>105</v>
      </c>
      <c r="D44" s="184" t="s">
        <v>107</v>
      </c>
      <c r="E44" s="181">
        <v>68</v>
      </c>
      <c r="F44" s="182"/>
    </row>
    <row r="45" ht="23.1" customHeight="1" spans="1:6">
      <c r="A45" s="183" t="s">
        <v>108</v>
      </c>
      <c r="B45" s="183" t="s">
        <v>121</v>
      </c>
      <c r="C45" s="183" t="s">
        <v>109</v>
      </c>
      <c r="D45" s="184" t="s">
        <v>110</v>
      </c>
      <c r="E45" s="181">
        <v>68</v>
      </c>
      <c r="F45" s="182"/>
    </row>
    <row r="46" ht="23.1" customHeight="1" spans="1:6">
      <c r="A46" s="183"/>
      <c r="B46" s="183"/>
      <c r="C46" s="183" t="s">
        <v>111</v>
      </c>
      <c r="D46" s="184" t="s">
        <v>112</v>
      </c>
      <c r="E46" s="181">
        <v>25</v>
      </c>
      <c r="F46" s="182"/>
    </row>
    <row r="47" ht="23.1" customHeight="1" spans="1:6">
      <c r="A47" s="183" t="s">
        <v>108</v>
      </c>
      <c r="B47" s="183" t="s">
        <v>121</v>
      </c>
      <c r="C47" s="183" t="s">
        <v>113</v>
      </c>
      <c r="D47" s="184" t="s">
        <v>114</v>
      </c>
      <c r="E47" s="181">
        <v>25</v>
      </c>
      <c r="F47" s="182"/>
    </row>
    <row r="48" ht="23.1" customHeight="1" spans="1:6">
      <c r="A48" s="183"/>
      <c r="B48" s="183" t="s">
        <v>145</v>
      </c>
      <c r="C48" s="183"/>
      <c r="D48" s="184" t="s">
        <v>146</v>
      </c>
      <c r="E48" s="181">
        <v>645</v>
      </c>
      <c r="F48" s="182"/>
    </row>
    <row r="49" ht="23.1" customHeight="1" spans="1:6">
      <c r="A49" s="183"/>
      <c r="B49" s="183"/>
      <c r="C49" s="183" t="s">
        <v>105</v>
      </c>
      <c r="D49" s="184" t="s">
        <v>107</v>
      </c>
      <c r="E49" s="181">
        <v>440</v>
      </c>
      <c r="F49" s="182"/>
    </row>
    <row r="50" ht="23.1" customHeight="1" spans="1:6">
      <c r="A50" s="183" t="s">
        <v>108</v>
      </c>
      <c r="B50" s="183" t="s">
        <v>147</v>
      </c>
      <c r="C50" s="183" t="s">
        <v>109</v>
      </c>
      <c r="D50" s="184" t="s">
        <v>110</v>
      </c>
      <c r="E50" s="181">
        <v>440</v>
      </c>
      <c r="F50" s="182"/>
    </row>
    <row r="51" ht="23.1" customHeight="1" spans="1:6">
      <c r="A51" s="183"/>
      <c r="B51" s="183"/>
      <c r="C51" s="183" t="s">
        <v>111</v>
      </c>
      <c r="D51" s="184" t="s">
        <v>112</v>
      </c>
      <c r="E51" s="181">
        <v>100</v>
      </c>
      <c r="F51" s="182"/>
    </row>
    <row r="52" ht="23.1" customHeight="1" spans="1:6">
      <c r="A52" s="183" t="s">
        <v>108</v>
      </c>
      <c r="B52" s="183" t="s">
        <v>147</v>
      </c>
      <c r="C52" s="183" t="s">
        <v>113</v>
      </c>
      <c r="D52" s="184" t="s">
        <v>114</v>
      </c>
      <c r="E52" s="181">
        <v>100</v>
      </c>
      <c r="F52" s="182"/>
    </row>
    <row r="53" ht="23.1" customHeight="1" spans="1:6">
      <c r="A53" s="183"/>
      <c r="B53" s="183"/>
      <c r="C53" s="183" t="s">
        <v>123</v>
      </c>
      <c r="D53" s="184" t="s">
        <v>148</v>
      </c>
      <c r="E53" s="181">
        <v>100</v>
      </c>
      <c r="F53" s="182"/>
    </row>
    <row r="54" ht="23.1" customHeight="1" spans="1:6">
      <c r="A54" s="183" t="s">
        <v>108</v>
      </c>
      <c r="B54" s="183" t="s">
        <v>147</v>
      </c>
      <c r="C54" s="183" t="s">
        <v>125</v>
      </c>
      <c r="D54" s="184" t="s">
        <v>149</v>
      </c>
      <c r="E54" s="181">
        <v>100</v>
      </c>
      <c r="F54" s="182"/>
    </row>
    <row r="55" ht="23.1" customHeight="1" spans="1:6">
      <c r="A55" s="183"/>
      <c r="B55" s="183"/>
      <c r="C55" s="183" t="s">
        <v>137</v>
      </c>
      <c r="D55" s="184" t="s">
        <v>150</v>
      </c>
      <c r="E55" s="181">
        <v>5</v>
      </c>
      <c r="F55" s="182"/>
    </row>
    <row r="56" ht="23.1" customHeight="1" spans="1:6">
      <c r="A56" s="183" t="s">
        <v>108</v>
      </c>
      <c r="B56" s="183" t="s">
        <v>147</v>
      </c>
      <c r="C56" s="183" t="s">
        <v>137</v>
      </c>
      <c r="D56" s="184" t="s">
        <v>151</v>
      </c>
      <c r="E56" s="181">
        <v>5</v>
      </c>
      <c r="F56" s="182"/>
    </row>
    <row r="57" ht="23.1" customHeight="1" spans="1:6">
      <c r="A57" s="183"/>
      <c r="B57" s="183" t="s">
        <v>152</v>
      </c>
      <c r="C57" s="183"/>
      <c r="D57" s="184" t="s">
        <v>153</v>
      </c>
      <c r="E57" s="181">
        <v>1613</v>
      </c>
      <c r="F57" s="182"/>
    </row>
    <row r="58" ht="23.1" customHeight="1" spans="1:6">
      <c r="A58" s="183"/>
      <c r="B58" s="183"/>
      <c r="C58" s="183" t="s">
        <v>154</v>
      </c>
      <c r="D58" s="184" t="s">
        <v>155</v>
      </c>
      <c r="E58" s="181">
        <v>1200</v>
      </c>
      <c r="F58" s="182"/>
    </row>
    <row r="59" ht="23.1" customHeight="1" spans="1:6">
      <c r="A59" s="183" t="s">
        <v>108</v>
      </c>
      <c r="B59" s="183" t="s">
        <v>156</v>
      </c>
      <c r="C59" s="183" t="s">
        <v>157</v>
      </c>
      <c r="D59" s="184" t="s">
        <v>158</v>
      </c>
      <c r="E59" s="181">
        <v>1200</v>
      </c>
      <c r="F59" s="182"/>
    </row>
    <row r="60" ht="23.1" customHeight="1" spans="1:6">
      <c r="A60" s="183"/>
      <c r="B60" s="183"/>
      <c r="C60" s="183" t="s">
        <v>137</v>
      </c>
      <c r="D60" s="184" t="s">
        <v>159</v>
      </c>
      <c r="E60" s="181">
        <v>413</v>
      </c>
      <c r="F60" s="182"/>
    </row>
    <row r="61" ht="23.1" customHeight="1" spans="1:6">
      <c r="A61" s="183" t="s">
        <v>108</v>
      </c>
      <c r="B61" s="183" t="s">
        <v>156</v>
      </c>
      <c r="C61" s="183" t="s">
        <v>139</v>
      </c>
      <c r="D61" s="184" t="s">
        <v>160</v>
      </c>
      <c r="E61" s="181">
        <v>413</v>
      </c>
      <c r="F61" s="182"/>
    </row>
    <row r="62" ht="23.1" customHeight="1" spans="1:6">
      <c r="A62" s="183"/>
      <c r="B62" s="183" t="s">
        <v>123</v>
      </c>
      <c r="C62" s="183"/>
      <c r="D62" s="184" t="s">
        <v>161</v>
      </c>
      <c r="E62" s="181">
        <v>78</v>
      </c>
      <c r="F62" s="182"/>
    </row>
    <row r="63" ht="23.1" customHeight="1" spans="1:6">
      <c r="A63" s="183"/>
      <c r="B63" s="183"/>
      <c r="C63" s="183" t="s">
        <v>105</v>
      </c>
      <c r="D63" s="184" t="s">
        <v>107</v>
      </c>
      <c r="E63" s="181">
        <v>78</v>
      </c>
      <c r="F63" s="182"/>
    </row>
    <row r="64" ht="23.1" customHeight="1" spans="1:6">
      <c r="A64" s="183" t="s">
        <v>108</v>
      </c>
      <c r="B64" s="183" t="s">
        <v>125</v>
      </c>
      <c r="C64" s="183" t="s">
        <v>109</v>
      </c>
      <c r="D64" s="184" t="s">
        <v>110</v>
      </c>
      <c r="E64" s="181">
        <v>78</v>
      </c>
      <c r="F64" s="182"/>
    </row>
    <row r="65" ht="23.1" customHeight="1" spans="1:6">
      <c r="A65" s="183"/>
      <c r="B65" s="183" t="s">
        <v>162</v>
      </c>
      <c r="C65" s="183"/>
      <c r="D65" s="184" t="s">
        <v>163</v>
      </c>
      <c r="E65" s="181">
        <v>1132</v>
      </c>
      <c r="F65" s="182"/>
    </row>
    <row r="66" ht="23.1" customHeight="1" spans="1:6">
      <c r="A66" s="183"/>
      <c r="B66" s="183"/>
      <c r="C66" s="183" t="s">
        <v>105</v>
      </c>
      <c r="D66" s="184" t="s">
        <v>107</v>
      </c>
      <c r="E66" s="181">
        <v>482</v>
      </c>
      <c r="F66" s="182"/>
    </row>
    <row r="67" ht="23.1" customHeight="1" spans="1:6">
      <c r="A67" s="183" t="s">
        <v>108</v>
      </c>
      <c r="B67" s="183" t="s">
        <v>164</v>
      </c>
      <c r="C67" s="183" t="s">
        <v>109</v>
      </c>
      <c r="D67" s="184" t="s">
        <v>110</v>
      </c>
      <c r="E67" s="181">
        <v>482</v>
      </c>
      <c r="F67" s="182"/>
    </row>
    <row r="68" ht="23.1" customHeight="1" spans="1:6">
      <c r="A68" s="183"/>
      <c r="B68" s="183"/>
      <c r="C68" s="183" t="s">
        <v>111</v>
      </c>
      <c r="D68" s="184" t="s">
        <v>112</v>
      </c>
      <c r="E68" s="181">
        <v>160</v>
      </c>
      <c r="F68" s="182"/>
    </row>
    <row r="69" ht="23.1" customHeight="1" spans="1:6">
      <c r="A69" s="183" t="s">
        <v>108</v>
      </c>
      <c r="B69" s="183" t="s">
        <v>164</v>
      </c>
      <c r="C69" s="183" t="s">
        <v>113</v>
      </c>
      <c r="D69" s="184" t="s">
        <v>114</v>
      </c>
      <c r="E69" s="181">
        <v>160</v>
      </c>
      <c r="F69" s="182"/>
    </row>
    <row r="70" ht="23.1" customHeight="1" spans="1:6">
      <c r="A70" s="183"/>
      <c r="B70" s="183"/>
      <c r="C70" s="183" t="s">
        <v>119</v>
      </c>
      <c r="D70" s="184" t="s">
        <v>165</v>
      </c>
      <c r="E70" s="181">
        <v>60</v>
      </c>
      <c r="F70" s="182"/>
    </row>
    <row r="71" ht="23.1" customHeight="1" spans="1:6">
      <c r="A71" s="183" t="s">
        <v>108</v>
      </c>
      <c r="B71" s="183" t="s">
        <v>164</v>
      </c>
      <c r="C71" s="183" t="s">
        <v>121</v>
      </c>
      <c r="D71" s="184" t="s">
        <v>166</v>
      </c>
      <c r="E71" s="181">
        <v>60</v>
      </c>
      <c r="F71" s="182"/>
    </row>
    <row r="72" ht="23.1" customHeight="1" spans="1:6">
      <c r="A72" s="183"/>
      <c r="B72" s="183"/>
      <c r="C72" s="183" t="s">
        <v>145</v>
      </c>
      <c r="D72" s="184" t="s">
        <v>167</v>
      </c>
      <c r="E72" s="181">
        <v>30</v>
      </c>
      <c r="F72" s="182"/>
    </row>
    <row r="73" ht="23.1" customHeight="1" spans="1:6">
      <c r="A73" s="183" t="s">
        <v>108</v>
      </c>
      <c r="B73" s="183" t="s">
        <v>164</v>
      </c>
      <c r="C73" s="183" t="s">
        <v>147</v>
      </c>
      <c r="D73" s="184" t="s">
        <v>168</v>
      </c>
      <c r="E73" s="181">
        <v>30</v>
      </c>
      <c r="F73" s="182"/>
    </row>
    <row r="74" ht="23.1" customHeight="1" spans="1:6">
      <c r="A74" s="183"/>
      <c r="B74" s="183"/>
      <c r="C74" s="183" t="s">
        <v>137</v>
      </c>
      <c r="D74" s="184" t="s">
        <v>169</v>
      </c>
      <c r="E74" s="181">
        <v>400</v>
      </c>
      <c r="F74" s="182"/>
    </row>
    <row r="75" ht="23.1" customHeight="1" spans="1:6">
      <c r="A75" s="183" t="s">
        <v>108</v>
      </c>
      <c r="B75" s="183" t="s">
        <v>164</v>
      </c>
      <c r="C75" s="183" t="s">
        <v>139</v>
      </c>
      <c r="D75" s="184" t="s">
        <v>170</v>
      </c>
      <c r="E75" s="181">
        <v>400</v>
      </c>
      <c r="F75" s="182"/>
    </row>
    <row r="76" ht="23.1" customHeight="1" spans="1:6">
      <c r="A76" s="183"/>
      <c r="B76" s="183" t="s">
        <v>171</v>
      </c>
      <c r="C76" s="183"/>
      <c r="D76" s="184" t="s">
        <v>172</v>
      </c>
      <c r="E76" s="181">
        <v>263</v>
      </c>
      <c r="F76" s="182"/>
    </row>
    <row r="77" ht="23.1" customHeight="1" spans="1:6">
      <c r="A77" s="183"/>
      <c r="B77" s="183"/>
      <c r="C77" s="183" t="s">
        <v>105</v>
      </c>
      <c r="D77" s="184" t="s">
        <v>107</v>
      </c>
      <c r="E77" s="181">
        <v>63</v>
      </c>
      <c r="F77" s="182"/>
    </row>
    <row r="78" ht="23.1" customHeight="1" spans="1:6">
      <c r="A78" s="183" t="s">
        <v>108</v>
      </c>
      <c r="B78" s="183" t="s">
        <v>173</v>
      </c>
      <c r="C78" s="183" t="s">
        <v>109</v>
      </c>
      <c r="D78" s="184" t="s">
        <v>110</v>
      </c>
      <c r="E78" s="181">
        <v>63</v>
      </c>
      <c r="F78" s="182"/>
    </row>
    <row r="79" ht="23.1" customHeight="1" spans="1:6">
      <c r="A79" s="183"/>
      <c r="B79" s="183"/>
      <c r="C79" s="183" t="s">
        <v>123</v>
      </c>
      <c r="D79" s="184" t="s">
        <v>174</v>
      </c>
      <c r="E79" s="181">
        <v>150</v>
      </c>
      <c r="F79" s="182"/>
    </row>
    <row r="80" ht="23.1" customHeight="1" spans="1:6">
      <c r="A80" s="183" t="s">
        <v>108</v>
      </c>
      <c r="B80" s="183" t="s">
        <v>173</v>
      </c>
      <c r="C80" s="183" t="s">
        <v>125</v>
      </c>
      <c r="D80" s="184" t="s">
        <v>175</v>
      </c>
      <c r="E80" s="181">
        <v>150</v>
      </c>
      <c r="F80" s="182"/>
    </row>
    <row r="81" ht="23.1" customHeight="1" spans="1:6">
      <c r="A81" s="183"/>
      <c r="B81" s="183"/>
      <c r="C81" s="183" t="s">
        <v>137</v>
      </c>
      <c r="D81" s="184" t="s">
        <v>176</v>
      </c>
      <c r="E81" s="181">
        <v>50</v>
      </c>
      <c r="F81" s="182"/>
    </row>
    <row r="82" ht="23.1" customHeight="1" spans="1:6">
      <c r="A82" s="183" t="s">
        <v>108</v>
      </c>
      <c r="B82" s="183" t="s">
        <v>173</v>
      </c>
      <c r="C82" s="183" t="s">
        <v>139</v>
      </c>
      <c r="D82" s="184" t="s">
        <v>177</v>
      </c>
      <c r="E82" s="181">
        <v>50</v>
      </c>
      <c r="F82" s="182"/>
    </row>
    <row r="83" ht="23.1" customHeight="1" spans="1:6">
      <c r="A83" s="183"/>
      <c r="B83" s="183" t="s">
        <v>178</v>
      </c>
      <c r="C83" s="183"/>
      <c r="D83" s="184" t="s">
        <v>179</v>
      </c>
      <c r="E83" s="181">
        <v>33</v>
      </c>
      <c r="F83" s="182"/>
    </row>
    <row r="84" ht="23.1" customHeight="1" spans="1:6">
      <c r="A84" s="183"/>
      <c r="B84" s="183"/>
      <c r="C84" s="183" t="s">
        <v>105</v>
      </c>
      <c r="D84" s="184" t="s">
        <v>107</v>
      </c>
      <c r="E84" s="181">
        <v>29</v>
      </c>
      <c r="F84" s="182"/>
    </row>
    <row r="85" ht="23.1" customHeight="1" spans="1:6">
      <c r="A85" s="183" t="s">
        <v>108</v>
      </c>
      <c r="B85" s="183" t="s">
        <v>180</v>
      </c>
      <c r="C85" s="183" t="s">
        <v>109</v>
      </c>
      <c r="D85" s="184" t="s">
        <v>110</v>
      </c>
      <c r="E85" s="181">
        <v>29</v>
      </c>
      <c r="F85" s="182"/>
    </row>
    <row r="86" ht="23.1" customHeight="1" spans="1:6">
      <c r="A86" s="183"/>
      <c r="B86" s="183"/>
      <c r="C86" s="183" t="s">
        <v>111</v>
      </c>
      <c r="D86" s="184" t="s">
        <v>112</v>
      </c>
      <c r="E86" s="181">
        <v>4</v>
      </c>
      <c r="F86" s="182"/>
    </row>
    <row r="87" ht="23.1" customHeight="1" spans="1:6">
      <c r="A87" s="183" t="s">
        <v>108</v>
      </c>
      <c r="B87" s="183" t="s">
        <v>180</v>
      </c>
      <c r="C87" s="183" t="s">
        <v>113</v>
      </c>
      <c r="D87" s="184" t="s">
        <v>114</v>
      </c>
      <c r="E87" s="181">
        <v>4</v>
      </c>
      <c r="F87" s="182"/>
    </row>
    <row r="88" ht="23.1" customHeight="1" spans="1:6">
      <c r="A88" s="183"/>
      <c r="B88" s="183" t="s">
        <v>181</v>
      </c>
      <c r="C88" s="183"/>
      <c r="D88" s="184" t="s">
        <v>182</v>
      </c>
      <c r="E88" s="181">
        <v>131</v>
      </c>
      <c r="F88" s="182"/>
    </row>
    <row r="89" ht="23.1" customHeight="1" spans="1:6">
      <c r="A89" s="183"/>
      <c r="B89" s="183"/>
      <c r="C89" s="183" t="s">
        <v>105</v>
      </c>
      <c r="D89" s="184" t="s">
        <v>107</v>
      </c>
      <c r="E89" s="181">
        <v>67</v>
      </c>
      <c r="F89" s="182"/>
    </row>
    <row r="90" ht="23.1" customHeight="1" spans="1:6">
      <c r="A90" s="183" t="s">
        <v>108</v>
      </c>
      <c r="B90" s="183" t="s">
        <v>183</v>
      </c>
      <c r="C90" s="183" t="s">
        <v>109</v>
      </c>
      <c r="D90" s="184" t="s">
        <v>110</v>
      </c>
      <c r="E90" s="181">
        <v>67</v>
      </c>
      <c r="F90" s="182"/>
    </row>
    <row r="91" ht="23.1" customHeight="1" spans="1:6">
      <c r="A91" s="183"/>
      <c r="B91" s="183"/>
      <c r="C91" s="183" t="s">
        <v>111</v>
      </c>
      <c r="D91" s="184" t="s">
        <v>112</v>
      </c>
      <c r="E91" s="181">
        <v>33</v>
      </c>
      <c r="F91" s="182"/>
    </row>
    <row r="92" ht="23.1" customHeight="1" spans="1:6">
      <c r="A92" s="183" t="s">
        <v>108</v>
      </c>
      <c r="B92" s="183" t="s">
        <v>183</v>
      </c>
      <c r="C92" s="183" t="s">
        <v>113</v>
      </c>
      <c r="D92" s="184" t="s">
        <v>114</v>
      </c>
      <c r="E92" s="181">
        <v>33</v>
      </c>
      <c r="F92" s="182"/>
    </row>
    <row r="93" ht="23.1" customHeight="1" spans="1:6">
      <c r="A93" s="183"/>
      <c r="B93" s="183"/>
      <c r="C93" s="183" t="s">
        <v>137</v>
      </c>
      <c r="D93" s="184" t="s">
        <v>184</v>
      </c>
      <c r="E93" s="181">
        <v>31</v>
      </c>
      <c r="F93" s="182"/>
    </row>
    <row r="94" ht="23.1" customHeight="1" spans="1:6">
      <c r="A94" s="183" t="s">
        <v>108</v>
      </c>
      <c r="B94" s="183" t="s">
        <v>183</v>
      </c>
      <c r="C94" s="183" t="s">
        <v>139</v>
      </c>
      <c r="D94" s="184" t="s">
        <v>185</v>
      </c>
      <c r="E94" s="181">
        <v>31</v>
      </c>
      <c r="F94" s="182"/>
    </row>
    <row r="95" ht="23.1" customHeight="1" spans="1:6">
      <c r="A95" s="183"/>
      <c r="B95" s="183" t="s">
        <v>186</v>
      </c>
      <c r="C95" s="183"/>
      <c r="D95" s="184" t="s">
        <v>187</v>
      </c>
      <c r="E95" s="181">
        <v>643</v>
      </c>
      <c r="F95" s="182"/>
    </row>
    <row r="96" ht="23.1" customHeight="1" spans="1:6">
      <c r="A96" s="183"/>
      <c r="B96" s="183"/>
      <c r="C96" s="183" t="s">
        <v>105</v>
      </c>
      <c r="D96" s="184" t="s">
        <v>107</v>
      </c>
      <c r="E96" s="181">
        <v>513</v>
      </c>
      <c r="F96" s="182"/>
    </row>
    <row r="97" ht="23.1" customHeight="1" spans="1:6">
      <c r="A97" s="183" t="s">
        <v>108</v>
      </c>
      <c r="B97" s="183" t="s">
        <v>188</v>
      </c>
      <c r="C97" s="183" t="s">
        <v>109</v>
      </c>
      <c r="D97" s="184" t="s">
        <v>110</v>
      </c>
      <c r="E97" s="181">
        <v>513</v>
      </c>
      <c r="F97" s="182"/>
    </row>
    <row r="98" ht="23.1" customHeight="1" spans="1:6">
      <c r="A98" s="183"/>
      <c r="B98" s="183"/>
      <c r="C98" s="183" t="s">
        <v>111</v>
      </c>
      <c r="D98" s="184" t="s">
        <v>112</v>
      </c>
      <c r="E98" s="181">
        <v>60</v>
      </c>
      <c r="F98" s="182"/>
    </row>
    <row r="99" ht="23.1" customHeight="1" spans="1:6">
      <c r="A99" s="183" t="s">
        <v>108</v>
      </c>
      <c r="B99" s="183" t="s">
        <v>188</v>
      </c>
      <c r="C99" s="183" t="s">
        <v>113</v>
      </c>
      <c r="D99" s="184" t="s">
        <v>114</v>
      </c>
      <c r="E99" s="181">
        <v>60</v>
      </c>
      <c r="F99" s="182"/>
    </row>
    <row r="100" ht="23.1" customHeight="1" spans="1:6">
      <c r="A100" s="183"/>
      <c r="B100" s="183"/>
      <c r="C100" s="183" t="s">
        <v>137</v>
      </c>
      <c r="D100" s="184" t="s">
        <v>189</v>
      </c>
      <c r="E100" s="181">
        <v>70</v>
      </c>
      <c r="F100" s="182"/>
    </row>
    <row r="101" ht="23.1" customHeight="1" spans="1:6">
      <c r="A101" s="183" t="s">
        <v>108</v>
      </c>
      <c r="B101" s="183" t="s">
        <v>188</v>
      </c>
      <c r="C101" s="183" t="s">
        <v>139</v>
      </c>
      <c r="D101" s="184" t="s">
        <v>190</v>
      </c>
      <c r="E101" s="181">
        <v>70</v>
      </c>
      <c r="F101" s="182"/>
    </row>
    <row r="102" ht="23.1" customHeight="1" spans="1:6">
      <c r="A102" s="183"/>
      <c r="B102" s="183" t="s">
        <v>191</v>
      </c>
      <c r="C102" s="183"/>
      <c r="D102" s="184" t="s">
        <v>192</v>
      </c>
      <c r="E102" s="181">
        <v>436</v>
      </c>
      <c r="F102" s="182"/>
    </row>
    <row r="103" ht="23.1" customHeight="1" spans="1:6">
      <c r="A103" s="183"/>
      <c r="B103" s="183"/>
      <c r="C103" s="183" t="s">
        <v>105</v>
      </c>
      <c r="D103" s="184" t="s">
        <v>107</v>
      </c>
      <c r="E103" s="181">
        <v>178</v>
      </c>
      <c r="F103" s="182"/>
    </row>
    <row r="104" ht="23.1" customHeight="1" spans="1:6">
      <c r="A104" s="183" t="s">
        <v>108</v>
      </c>
      <c r="B104" s="183" t="s">
        <v>193</v>
      </c>
      <c r="C104" s="183" t="s">
        <v>109</v>
      </c>
      <c r="D104" s="184" t="s">
        <v>110</v>
      </c>
      <c r="E104" s="181">
        <v>178</v>
      </c>
      <c r="F104" s="182"/>
    </row>
    <row r="105" ht="23.1" customHeight="1" spans="1:6">
      <c r="A105" s="183"/>
      <c r="B105" s="183"/>
      <c r="C105" s="183" t="s">
        <v>111</v>
      </c>
      <c r="D105" s="184" t="s">
        <v>112</v>
      </c>
      <c r="E105" s="181">
        <v>145</v>
      </c>
      <c r="F105" s="182"/>
    </row>
    <row r="106" ht="23.1" customHeight="1" spans="1:6">
      <c r="A106" s="183" t="s">
        <v>108</v>
      </c>
      <c r="B106" s="183" t="s">
        <v>193</v>
      </c>
      <c r="C106" s="183" t="s">
        <v>113</v>
      </c>
      <c r="D106" s="184" t="s">
        <v>114</v>
      </c>
      <c r="E106" s="181">
        <v>145</v>
      </c>
      <c r="F106" s="182"/>
    </row>
    <row r="107" ht="23.1" customHeight="1" spans="1:6">
      <c r="A107" s="183"/>
      <c r="B107" s="183"/>
      <c r="C107" s="183" t="s">
        <v>137</v>
      </c>
      <c r="D107" s="184" t="s">
        <v>194</v>
      </c>
      <c r="E107" s="181">
        <v>114</v>
      </c>
      <c r="F107" s="182"/>
    </row>
    <row r="108" ht="23.1" customHeight="1" spans="1:6">
      <c r="A108" s="183" t="s">
        <v>108</v>
      </c>
      <c r="B108" s="183" t="s">
        <v>193</v>
      </c>
      <c r="C108" s="183" t="s">
        <v>139</v>
      </c>
      <c r="D108" s="184" t="s">
        <v>195</v>
      </c>
      <c r="E108" s="181">
        <v>114</v>
      </c>
      <c r="F108" s="182"/>
    </row>
    <row r="109" ht="23.1" customHeight="1" spans="1:6">
      <c r="A109" s="183"/>
      <c r="B109" s="183" t="s">
        <v>196</v>
      </c>
      <c r="C109" s="183"/>
      <c r="D109" s="184" t="s">
        <v>197</v>
      </c>
      <c r="E109" s="181">
        <v>619</v>
      </c>
      <c r="F109" s="182"/>
    </row>
    <row r="110" ht="23.1" customHeight="1" spans="1:6">
      <c r="A110" s="183"/>
      <c r="B110" s="183"/>
      <c r="C110" s="183" t="s">
        <v>105</v>
      </c>
      <c r="D110" s="184" t="s">
        <v>107</v>
      </c>
      <c r="E110" s="181">
        <v>124</v>
      </c>
      <c r="F110" s="182"/>
    </row>
    <row r="111" ht="23.1" customHeight="1" spans="1:6">
      <c r="A111" s="183" t="s">
        <v>108</v>
      </c>
      <c r="B111" s="183" t="s">
        <v>198</v>
      </c>
      <c r="C111" s="183" t="s">
        <v>109</v>
      </c>
      <c r="D111" s="184" t="s">
        <v>110</v>
      </c>
      <c r="E111" s="181">
        <v>124</v>
      </c>
      <c r="F111" s="182"/>
    </row>
    <row r="112" ht="23.1" customHeight="1" spans="1:6">
      <c r="A112" s="183"/>
      <c r="B112" s="183"/>
      <c r="C112" s="183" t="s">
        <v>111</v>
      </c>
      <c r="D112" s="184" t="s">
        <v>112</v>
      </c>
      <c r="E112" s="181">
        <v>495</v>
      </c>
      <c r="F112" s="182"/>
    </row>
    <row r="113" ht="23.1" customHeight="1" spans="1:6">
      <c r="A113" s="183" t="s">
        <v>108</v>
      </c>
      <c r="B113" s="183" t="s">
        <v>198</v>
      </c>
      <c r="C113" s="183" t="s">
        <v>113</v>
      </c>
      <c r="D113" s="184" t="s">
        <v>114</v>
      </c>
      <c r="E113" s="181">
        <v>495</v>
      </c>
      <c r="F113" s="182"/>
    </row>
    <row r="114" ht="23.1" customHeight="1" spans="1:6">
      <c r="A114" s="183"/>
      <c r="B114" s="183" t="s">
        <v>199</v>
      </c>
      <c r="C114" s="183"/>
      <c r="D114" s="184" t="s">
        <v>200</v>
      </c>
      <c r="E114" s="181">
        <v>104</v>
      </c>
      <c r="F114" s="182"/>
    </row>
    <row r="115" ht="23.1" customHeight="1" spans="1:6">
      <c r="A115" s="183"/>
      <c r="B115" s="183"/>
      <c r="C115" s="183" t="s">
        <v>105</v>
      </c>
      <c r="D115" s="184" t="s">
        <v>107</v>
      </c>
      <c r="E115" s="181">
        <v>55</v>
      </c>
      <c r="F115" s="182"/>
    </row>
    <row r="116" ht="23.1" customHeight="1" spans="1:6">
      <c r="A116" s="183" t="s">
        <v>108</v>
      </c>
      <c r="B116" s="183" t="s">
        <v>201</v>
      </c>
      <c r="C116" s="183" t="s">
        <v>109</v>
      </c>
      <c r="D116" s="184" t="s">
        <v>110</v>
      </c>
      <c r="E116" s="181">
        <v>55</v>
      </c>
      <c r="F116" s="182"/>
    </row>
    <row r="117" ht="23.1" customHeight="1" spans="1:6">
      <c r="A117" s="183"/>
      <c r="B117" s="183"/>
      <c r="C117" s="183" t="s">
        <v>111</v>
      </c>
      <c r="D117" s="184" t="s">
        <v>112</v>
      </c>
      <c r="E117" s="181">
        <v>20</v>
      </c>
      <c r="F117" s="182"/>
    </row>
    <row r="118" ht="23.1" customHeight="1" spans="1:6">
      <c r="A118" s="183" t="s">
        <v>108</v>
      </c>
      <c r="B118" s="183" t="s">
        <v>201</v>
      </c>
      <c r="C118" s="183" t="s">
        <v>113</v>
      </c>
      <c r="D118" s="184" t="s">
        <v>114</v>
      </c>
      <c r="E118" s="181">
        <v>20</v>
      </c>
      <c r="F118" s="182"/>
    </row>
    <row r="119" ht="23.1" customHeight="1" spans="1:6">
      <c r="A119" s="183"/>
      <c r="B119" s="183"/>
      <c r="C119" s="183" t="s">
        <v>119</v>
      </c>
      <c r="D119" s="184" t="s">
        <v>202</v>
      </c>
      <c r="E119" s="181">
        <v>2</v>
      </c>
      <c r="F119" s="182"/>
    </row>
    <row r="120" ht="23.1" customHeight="1" spans="1:6">
      <c r="A120" s="183" t="s">
        <v>108</v>
      </c>
      <c r="B120" s="183" t="s">
        <v>201</v>
      </c>
      <c r="C120" s="183" t="s">
        <v>121</v>
      </c>
      <c r="D120" s="184" t="s">
        <v>203</v>
      </c>
      <c r="E120" s="181">
        <v>2</v>
      </c>
      <c r="F120" s="182"/>
    </row>
    <row r="121" ht="23.1" customHeight="1" spans="1:6">
      <c r="A121" s="183"/>
      <c r="B121" s="183"/>
      <c r="C121" s="183" t="s">
        <v>137</v>
      </c>
      <c r="D121" s="184" t="s">
        <v>204</v>
      </c>
      <c r="E121" s="181">
        <v>27</v>
      </c>
      <c r="F121" s="182"/>
    </row>
    <row r="122" ht="23.1" customHeight="1" spans="1:6">
      <c r="A122" s="183" t="s">
        <v>108</v>
      </c>
      <c r="B122" s="183" t="s">
        <v>201</v>
      </c>
      <c r="C122" s="183" t="s">
        <v>139</v>
      </c>
      <c r="D122" s="184" t="s">
        <v>205</v>
      </c>
      <c r="E122" s="181">
        <v>27</v>
      </c>
      <c r="F122" s="182"/>
    </row>
    <row r="123" ht="23.1" customHeight="1" spans="1:6">
      <c r="A123" s="183"/>
      <c r="B123" s="183" t="s">
        <v>206</v>
      </c>
      <c r="C123" s="183"/>
      <c r="D123" s="184" t="s">
        <v>207</v>
      </c>
      <c r="E123" s="181">
        <v>43</v>
      </c>
      <c r="F123" s="182"/>
    </row>
    <row r="124" ht="23.1" customHeight="1" spans="1:6">
      <c r="A124" s="183"/>
      <c r="B124" s="183"/>
      <c r="C124" s="183" t="s">
        <v>105</v>
      </c>
      <c r="D124" s="184" t="s">
        <v>107</v>
      </c>
      <c r="E124" s="181">
        <v>43</v>
      </c>
      <c r="F124" s="182"/>
    </row>
    <row r="125" ht="23.1" customHeight="1" spans="1:6">
      <c r="A125" s="183" t="s">
        <v>108</v>
      </c>
      <c r="B125" s="183" t="s">
        <v>208</v>
      </c>
      <c r="C125" s="183" t="s">
        <v>109</v>
      </c>
      <c r="D125" s="184" t="s">
        <v>110</v>
      </c>
      <c r="E125" s="181">
        <v>43</v>
      </c>
      <c r="F125" s="182"/>
    </row>
    <row r="126" ht="23.1" customHeight="1" spans="1:6">
      <c r="A126" s="183"/>
      <c r="B126" s="183" t="s">
        <v>209</v>
      </c>
      <c r="C126" s="183"/>
      <c r="D126" s="184" t="s">
        <v>210</v>
      </c>
      <c r="E126" s="181">
        <v>765</v>
      </c>
      <c r="F126" s="182"/>
    </row>
    <row r="127" ht="23.1" customHeight="1" spans="1:6">
      <c r="A127" s="183"/>
      <c r="B127" s="183"/>
      <c r="C127" s="183" t="s">
        <v>105</v>
      </c>
      <c r="D127" s="184" t="s">
        <v>107</v>
      </c>
      <c r="E127" s="181">
        <v>674</v>
      </c>
      <c r="F127" s="182"/>
    </row>
    <row r="128" ht="23.1" customHeight="1" spans="1:6">
      <c r="A128" s="183" t="s">
        <v>108</v>
      </c>
      <c r="B128" s="183" t="s">
        <v>211</v>
      </c>
      <c r="C128" s="183" t="s">
        <v>109</v>
      </c>
      <c r="D128" s="184" t="s">
        <v>110</v>
      </c>
      <c r="E128" s="181">
        <v>674</v>
      </c>
      <c r="F128" s="182"/>
    </row>
    <row r="129" ht="23.1" customHeight="1" spans="1:6">
      <c r="A129" s="183"/>
      <c r="B129" s="183"/>
      <c r="C129" s="183" t="s">
        <v>111</v>
      </c>
      <c r="D129" s="184" t="s">
        <v>112</v>
      </c>
      <c r="E129" s="181">
        <v>5</v>
      </c>
      <c r="F129" s="182"/>
    </row>
    <row r="130" ht="23.1" customHeight="1" spans="1:6">
      <c r="A130" s="183" t="s">
        <v>108</v>
      </c>
      <c r="B130" s="183" t="s">
        <v>211</v>
      </c>
      <c r="C130" s="183" t="s">
        <v>113</v>
      </c>
      <c r="D130" s="184" t="s">
        <v>114</v>
      </c>
      <c r="E130" s="181">
        <v>5</v>
      </c>
      <c r="F130" s="182"/>
    </row>
    <row r="131" ht="23.1" customHeight="1" spans="1:6">
      <c r="A131" s="183"/>
      <c r="B131" s="183"/>
      <c r="C131" s="183" t="s">
        <v>212</v>
      </c>
      <c r="D131" s="184" t="s">
        <v>213</v>
      </c>
      <c r="E131" s="181">
        <v>85</v>
      </c>
      <c r="F131" s="182"/>
    </row>
    <row r="132" ht="23.1" customHeight="1" spans="1:6">
      <c r="A132" s="183" t="s">
        <v>108</v>
      </c>
      <c r="B132" s="183" t="s">
        <v>211</v>
      </c>
      <c r="C132" s="183" t="s">
        <v>214</v>
      </c>
      <c r="D132" s="184" t="s">
        <v>215</v>
      </c>
      <c r="E132" s="181">
        <v>85</v>
      </c>
      <c r="F132" s="182"/>
    </row>
    <row r="133" ht="23.1" customHeight="1" spans="1:6">
      <c r="A133" s="183"/>
      <c r="B133" s="183"/>
      <c r="C133" s="183" t="s">
        <v>137</v>
      </c>
      <c r="D133" s="184" t="s">
        <v>216</v>
      </c>
      <c r="E133" s="181">
        <v>1</v>
      </c>
      <c r="F133" s="182"/>
    </row>
    <row r="134" ht="23.1" customHeight="1" spans="1:6">
      <c r="A134" s="183" t="s">
        <v>108</v>
      </c>
      <c r="B134" s="183" t="s">
        <v>211</v>
      </c>
      <c r="C134" s="183" t="s">
        <v>139</v>
      </c>
      <c r="D134" s="184" t="s">
        <v>217</v>
      </c>
      <c r="E134" s="181">
        <v>1</v>
      </c>
      <c r="F134" s="182"/>
    </row>
    <row r="135" ht="23.1" customHeight="1" spans="1:6">
      <c r="A135" s="183"/>
      <c r="B135" s="183" t="s">
        <v>137</v>
      </c>
      <c r="C135" s="183"/>
      <c r="D135" s="184" t="s">
        <v>218</v>
      </c>
      <c r="E135" s="181">
        <v>890</v>
      </c>
      <c r="F135" s="182"/>
    </row>
    <row r="136" ht="23.1" customHeight="1" spans="1:6">
      <c r="A136" s="183"/>
      <c r="B136" s="183"/>
      <c r="C136" s="183" t="s">
        <v>137</v>
      </c>
      <c r="D136" s="184" t="s">
        <v>219</v>
      </c>
      <c r="E136" s="181">
        <v>890</v>
      </c>
      <c r="F136" s="182"/>
    </row>
    <row r="137" ht="23.1" customHeight="1" spans="1:6">
      <c r="A137" s="183" t="s">
        <v>108</v>
      </c>
      <c r="B137" s="183" t="s">
        <v>139</v>
      </c>
      <c r="C137" s="183" t="s">
        <v>139</v>
      </c>
      <c r="D137" s="184" t="s">
        <v>220</v>
      </c>
      <c r="E137" s="181">
        <v>890</v>
      </c>
      <c r="F137" s="182"/>
    </row>
    <row r="138" ht="23.1" customHeight="1" spans="1:6">
      <c r="A138" s="183" t="s">
        <v>221</v>
      </c>
      <c r="B138" s="183"/>
      <c r="C138" s="183"/>
      <c r="D138" s="184" t="s">
        <v>222</v>
      </c>
      <c r="E138" s="181">
        <v>365</v>
      </c>
      <c r="F138" s="182"/>
    </row>
    <row r="139" ht="23.1" customHeight="1" spans="1:6">
      <c r="A139" s="183"/>
      <c r="B139" s="183" t="s">
        <v>145</v>
      </c>
      <c r="C139" s="183"/>
      <c r="D139" s="184" t="s">
        <v>223</v>
      </c>
      <c r="E139" s="181">
        <v>85</v>
      </c>
      <c r="F139" s="182"/>
    </row>
    <row r="140" ht="23.1" customHeight="1" spans="1:6">
      <c r="A140" s="183"/>
      <c r="B140" s="183"/>
      <c r="C140" s="183" t="s">
        <v>132</v>
      </c>
      <c r="D140" s="184" t="s">
        <v>224</v>
      </c>
      <c r="E140" s="181">
        <v>75</v>
      </c>
      <c r="F140" s="182"/>
    </row>
    <row r="141" ht="23.1" customHeight="1" spans="1:6">
      <c r="A141" s="183" t="s">
        <v>225</v>
      </c>
      <c r="B141" s="183" t="s">
        <v>147</v>
      </c>
      <c r="C141" s="183" t="s">
        <v>134</v>
      </c>
      <c r="D141" s="184" t="s">
        <v>226</v>
      </c>
      <c r="E141" s="181">
        <v>75</v>
      </c>
      <c r="F141" s="182"/>
    </row>
    <row r="142" ht="23.1" customHeight="1" spans="1:6">
      <c r="A142" s="183"/>
      <c r="B142" s="183"/>
      <c r="C142" s="183" t="s">
        <v>139</v>
      </c>
      <c r="D142" s="184" t="s">
        <v>227</v>
      </c>
      <c r="E142" s="181">
        <v>10</v>
      </c>
      <c r="F142" s="182"/>
    </row>
    <row r="143" ht="23.1" customHeight="1" spans="1:6">
      <c r="A143" s="183" t="s">
        <v>221</v>
      </c>
      <c r="B143" s="183" t="s">
        <v>145</v>
      </c>
      <c r="C143" s="183" t="s">
        <v>137</v>
      </c>
      <c r="D143" s="184" t="s">
        <v>228</v>
      </c>
      <c r="E143" s="181">
        <v>10</v>
      </c>
      <c r="F143" s="182"/>
    </row>
    <row r="144" ht="23.1" customHeight="1" spans="1:6">
      <c r="A144" s="183"/>
      <c r="B144" s="183" t="s">
        <v>137</v>
      </c>
      <c r="C144" s="183"/>
      <c r="D144" s="184" t="s">
        <v>229</v>
      </c>
      <c r="E144" s="181">
        <v>280</v>
      </c>
      <c r="F144" s="182"/>
    </row>
    <row r="145" ht="23.1" customHeight="1" spans="1:6">
      <c r="A145" s="183"/>
      <c r="B145" s="183"/>
      <c r="C145" s="183" t="s">
        <v>137</v>
      </c>
      <c r="D145" s="184" t="s">
        <v>230</v>
      </c>
      <c r="E145" s="181">
        <v>280</v>
      </c>
      <c r="F145" s="182"/>
    </row>
    <row r="146" ht="23.1" customHeight="1" spans="1:6">
      <c r="A146" s="183" t="s">
        <v>225</v>
      </c>
      <c r="B146" s="183" t="s">
        <v>139</v>
      </c>
      <c r="C146" s="183" t="s">
        <v>139</v>
      </c>
      <c r="D146" s="184" t="s">
        <v>231</v>
      </c>
      <c r="E146" s="181">
        <v>280</v>
      </c>
      <c r="F146" s="182"/>
    </row>
    <row r="147" ht="23.1" customHeight="1" spans="1:6">
      <c r="A147" s="183" t="s">
        <v>232</v>
      </c>
      <c r="B147" s="183"/>
      <c r="C147" s="183"/>
      <c r="D147" s="184" t="s">
        <v>233</v>
      </c>
      <c r="E147" s="181">
        <v>1028</v>
      </c>
      <c r="F147" s="182"/>
    </row>
    <row r="148" ht="23.1" customHeight="1" spans="1:6">
      <c r="A148" s="183"/>
      <c r="B148" s="183" t="s">
        <v>111</v>
      </c>
      <c r="C148" s="183"/>
      <c r="D148" s="184" t="s">
        <v>234</v>
      </c>
      <c r="E148" s="181">
        <v>151</v>
      </c>
      <c r="F148" s="182"/>
    </row>
    <row r="149" ht="23.1" customHeight="1" spans="1:6">
      <c r="A149" s="183"/>
      <c r="B149" s="183"/>
      <c r="C149" s="183" t="s">
        <v>111</v>
      </c>
      <c r="D149" s="184" t="s">
        <v>112</v>
      </c>
      <c r="E149" s="181">
        <v>137</v>
      </c>
      <c r="F149" s="182"/>
    </row>
    <row r="150" ht="23.1" customHeight="1" spans="1:6">
      <c r="A150" s="183" t="s">
        <v>235</v>
      </c>
      <c r="B150" s="183" t="s">
        <v>113</v>
      </c>
      <c r="C150" s="183" t="s">
        <v>113</v>
      </c>
      <c r="D150" s="184" t="s">
        <v>114</v>
      </c>
      <c r="E150" s="181">
        <v>137</v>
      </c>
      <c r="F150" s="182"/>
    </row>
    <row r="151" ht="23.1" customHeight="1" spans="1:6">
      <c r="A151" s="183"/>
      <c r="B151" s="183"/>
      <c r="C151" s="183" t="s">
        <v>137</v>
      </c>
      <c r="D151" s="184" t="s">
        <v>236</v>
      </c>
      <c r="E151" s="181">
        <v>14</v>
      </c>
      <c r="F151" s="182"/>
    </row>
    <row r="152" ht="23.1" customHeight="1" spans="1:6">
      <c r="A152" s="183" t="s">
        <v>235</v>
      </c>
      <c r="B152" s="183" t="s">
        <v>113</v>
      </c>
      <c r="C152" s="183" t="s">
        <v>139</v>
      </c>
      <c r="D152" s="184" t="s">
        <v>237</v>
      </c>
      <c r="E152" s="181">
        <v>14</v>
      </c>
      <c r="F152" s="182"/>
    </row>
    <row r="153" ht="23.1" customHeight="1" spans="1:6">
      <c r="A153" s="183"/>
      <c r="B153" s="183" t="s">
        <v>145</v>
      </c>
      <c r="C153" s="183"/>
      <c r="D153" s="184" t="s">
        <v>238</v>
      </c>
      <c r="E153" s="181">
        <v>497</v>
      </c>
      <c r="F153" s="182"/>
    </row>
    <row r="154" ht="23.1" customHeight="1" spans="1:6">
      <c r="A154" s="183"/>
      <c r="B154" s="183"/>
      <c r="C154" s="183" t="s">
        <v>105</v>
      </c>
      <c r="D154" s="184" t="s">
        <v>107</v>
      </c>
      <c r="E154" s="181">
        <v>341</v>
      </c>
      <c r="F154" s="182"/>
    </row>
    <row r="155" ht="23.1" customHeight="1" spans="1:6">
      <c r="A155" s="183" t="s">
        <v>235</v>
      </c>
      <c r="B155" s="183" t="s">
        <v>147</v>
      </c>
      <c r="C155" s="183" t="s">
        <v>109</v>
      </c>
      <c r="D155" s="184" t="s">
        <v>110</v>
      </c>
      <c r="E155" s="181">
        <v>341</v>
      </c>
      <c r="F155" s="182"/>
    </row>
    <row r="156" ht="23.1" customHeight="1" spans="1:6">
      <c r="A156" s="183"/>
      <c r="B156" s="183"/>
      <c r="C156" s="183" t="s">
        <v>154</v>
      </c>
      <c r="D156" s="184" t="s">
        <v>239</v>
      </c>
      <c r="E156" s="181">
        <v>24</v>
      </c>
      <c r="F156" s="182"/>
    </row>
    <row r="157" ht="23.1" customHeight="1" spans="1:6">
      <c r="A157" s="183" t="s">
        <v>235</v>
      </c>
      <c r="B157" s="183" t="s">
        <v>147</v>
      </c>
      <c r="C157" s="183" t="s">
        <v>157</v>
      </c>
      <c r="D157" s="184" t="s">
        <v>240</v>
      </c>
      <c r="E157" s="181">
        <v>24</v>
      </c>
      <c r="F157" s="182"/>
    </row>
    <row r="158" ht="23.1" customHeight="1" spans="1:6">
      <c r="A158" s="183"/>
      <c r="B158" s="183"/>
      <c r="C158" s="183" t="s">
        <v>137</v>
      </c>
      <c r="D158" s="184" t="s">
        <v>241</v>
      </c>
      <c r="E158" s="181">
        <v>132</v>
      </c>
      <c r="F158" s="182"/>
    </row>
    <row r="159" ht="23.1" customHeight="1" spans="1:6">
      <c r="A159" s="183" t="s">
        <v>235</v>
      </c>
      <c r="B159" s="183" t="s">
        <v>147</v>
      </c>
      <c r="C159" s="183" t="s">
        <v>139</v>
      </c>
      <c r="D159" s="184" t="s">
        <v>242</v>
      </c>
      <c r="E159" s="181">
        <v>132</v>
      </c>
      <c r="F159" s="182"/>
    </row>
    <row r="160" ht="23.1" customHeight="1" spans="1:6">
      <c r="A160" s="183"/>
      <c r="B160" s="183" t="s">
        <v>137</v>
      </c>
      <c r="C160" s="183"/>
      <c r="D160" s="184" t="s">
        <v>243</v>
      </c>
      <c r="E160" s="181">
        <v>380</v>
      </c>
      <c r="F160" s="182"/>
    </row>
    <row r="161" ht="23.1" customHeight="1" spans="1:6">
      <c r="A161" s="183"/>
      <c r="B161" s="183"/>
      <c r="C161" s="183" t="s">
        <v>137</v>
      </c>
      <c r="D161" s="184" t="s">
        <v>244</v>
      </c>
      <c r="E161" s="181">
        <v>380</v>
      </c>
      <c r="F161" s="182"/>
    </row>
    <row r="162" ht="23.1" customHeight="1" spans="1:6">
      <c r="A162" s="183" t="s">
        <v>235</v>
      </c>
      <c r="B162" s="183" t="s">
        <v>139</v>
      </c>
      <c r="C162" s="183" t="s">
        <v>139</v>
      </c>
      <c r="D162" s="184" t="s">
        <v>245</v>
      </c>
      <c r="E162" s="181">
        <v>380</v>
      </c>
      <c r="F162" s="182"/>
    </row>
    <row r="163" ht="23.1" customHeight="1" spans="1:6">
      <c r="A163" s="183" t="s">
        <v>246</v>
      </c>
      <c r="B163" s="183"/>
      <c r="C163" s="183"/>
      <c r="D163" s="184" t="s">
        <v>247</v>
      </c>
      <c r="E163" s="181">
        <v>17852</v>
      </c>
      <c r="F163" s="182"/>
    </row>
    <row r="164" ht="23.1" customHeight="1" spans="1:6">
      <c r="A164" s="183"/>
      <c r="B164" s="183" t="s">
        <v>105</v>
      </c>
      <c r="C164" s="183"/>
      <c r="D164" s="184" t="s">
        <v>248</v>
      </c>
      <c r="E164" s="181">
        <v>500</v>
      </c>
      <c r="F164" s="182"/>
    </row>
    <row r="165" ht="23.1" customHeight="1" spans="1:6">
      <c r="A165" s="183"/>
      <c r="B165" s="183"/>
      <c r="C165" s="183" t="s">
        <v>105</v>
      </c>
      <c r="D165" s="184" t="s">
        <v>107</v>
      </c>
      <c r="E165" s="181">
        <v>500</v>
      </c>
      <c r="F165" s="182"/>
    </row>
    <row r="166" ht="23.1" customHeight="1" spans="1:6">
      <c r="A166" s="183" t="s">
        <v>249</v>
      </c>
      <c r="B166" s="183" t="s">
        <v>109</v>
      </c>
      <c r="C166" s="183" t="s">
        <v>109</v>
      </c>
      <c r="D166" s="184" t="s">
        <v>110</v>
      </c>
      <c r="E166" s="181">
        <v>500</v>
      </c>
      <c r="F166" s="182"/>
    </row>
    <row r="167" ht="23.1" customHeight="1" spans="1:6">
      <c r="A167" s="183"/>
      <c r="B167" s="183" t="s">
        <v>111</v>
      </c>
      <c r="C167" s="183"/>
      <c r="D167" s="184" t="s">
        <v>250</v>
      </c>
      <c r="E167" s="181">
        <v>14462</v>
      </c>
      <c r="F167" s="182"/>
    </row>
    <row r="168" ht="23.1" customHeight="1" spans="1:6">
      <c r="A168" s="183"/>
      <c r="B168" s="183"/>
      <c r="C168" s="183" t="s">
        <v>105</v>
      </c>
      <c r="D168" s="184" t="s">
        <v>251</v>
      </c>
      <c r="E168" s="181">
        <v>1864</v>
      </c>
      <c r="F168" s="182"/>
    </row>
    <row r="169" ht="23.1" customHeight="1" spans="1:6">
      <c r="A169" s="183" t="s">
        <v>249</v>
      </c>
      <c r="B169" s="183" t="s">
        <v>113</v>
      </c>
      <c r="C169" s="183" t="s">
        <v>109</v>
      </c>
      <c r="D169" s="184" t="s">
        <v>252</v>
      </c>
      <c r="E169" s="181">
        <v>1864</v>
      </c>
      <c r="F169" s="182"/>
    </row>
    <row r="170" ht="23.1" customHeight="1" spans="1:6">
      <c r="A170" s="183"/>
      <c r="B170" s="183"/>
      <c r="C170" s="183" t="s">
        <v>111</v>
      </c>
      <c r="D170" s="184" t="s">
        <v>253</v>
      </c>
      <c r="E170" s="181">
        <v>11199</v>
      </c>
      <c r="F170" s="182"/>
    </row>
    <row r="171" ht="23.1" customHeight="1" spans="1:6">
      <c r="A171" s="183" t="s">
        <v>249</v>
      </c>
      <c r="B171" s="183" t="s">
        <v>113</v>
      </c>
      <c r="C171" s="183" t="s">
        <v>113</v>
      </c>
      <c r="D171" s="184" t="s">
        <v>254</v>
      </c>
      <c r="E171" s="181">
        <v>11199</v>
      </c>
      <c r="F171" s="182"/>
    </row>
    <row r="172" ht="23.1" customHeight="1" spans="1:6">
      <c r="A172" s="183"/>
      <c r="B172" s="183"/>
      <c r="C172" s="183" t="s">
        <v>132</v>
      </c>
      <c r="D172" s="184" t="s">
        <v>255</v>
      </c>
      <c r="E172" s="181">
        <v>1360</v>
      </c>
      <c r="F172" s="182"/>
    </row>
    <row r="173" ht="23.1" customHeight="1" spans="1:6">
      <c r="A173" s="183" t="s">
        <v>249</v>
      </c>
      <c r="B173" s="183" t="s">
        <v>113</v>
      </c>
      <c r="C173" s="183" t="s">
        <v>134</v>
      </c>
      <c r="D173" s="184" t="s">
        <v>256</v>
      </c>
      <c r="E173" s="181">
        <v>1360</v>
      </c>
      <c r="F173" s="182"/>
    </row>
    <row r="174" ht="23.1" customHeight="1" spans="1:6">
      <c r="A174" s="183"/>
      <c r="B174" s="183"/>
      <c r="C174" s="183" t="s">
        <v>137</v>
      </c>
      <c r="D174" s="184" t="s">
        <v>257</v>
      </c>
      <c r="E174" s="181">
        <v>39</v>
      </c>
      <c r="F174" s="182"/>
    </row>
    <row r="175" ht="23.1" customHeight="1" spans="1:6">
      <c r="A175" s="183" t="s">
        <v>249</v>
      </c>
      <c r="B175" s="183" t="s">
        <v>113</v>
      </c>
      <c r="C175" s="183" t="s">
        <v>139</v>
      </c>
      <c r="D175" s="184" t="s">
        <v>258</v>
      </c>
      <c r="E175" s="181">
        <v>39</v>
      </c>
      <c r="F175" s="182"/>
    </row>
    <row r="176" ht="23.1" customHeight="1" spans="1:6">
      <c r="A176" s="183"/>
      <c r="B176" s="183" t="s">
        <v>132</v>
      </c>
      <c r="C176" s="183"/>
      <c r="D176" s="184" t="s">
        <v>259</v>
      </c>
      <c r="E176" s="181">
        <v>740</v>
      </c>
      <c r="F176" s="182"/>
    </row>
    <row r="177" ht="23.1" customHeight="1" spans="1:6">
      <c r="A177" s="183"/>
      <c r="B177" s="183"/>
      <c r="C177" s="183" t="s">
        <v>111</v>
      </c>
      <c r="D177" s="184" t="s">
        <v>260</v>
      </c>
      <c r="E177" s="181">
        <v>740</v>
      </c>
      <c r="F177" s="182"/>
    </row>
    <row r="178" ht="23.1" customHeight="1" spans="1:6">
      <c r="A178" s="183" t="s">
        <v>249</v>
      </c>
      <c r="B178" s="183" t="s">
        <v>134</v>
      </c>
      <c r="C178" s="183" t="s">
        <v>113</v>
      </c>
      <c r="D178" s="184" t="s">
        <v>261</v>
      </c>
      <c r="E178" s="181">
        <v>740</v>
      </c>
      <c r="F178" s="182"/>
    </row>
    <row r="179" ht="23.1" customHeight="1" spans="1:6">
      <c r="A179" s="183"/>
      <c r="B179" s="183" t="s">
        <v>262</v>
      </c>
      <c r="C179" s="183"/>
      <c r="D179" s="184" t="s">
        <v>263</v>
      </c>
      <c r="E179" s="181">
        <v>2149</v>
      </c>
      <c r="F179" s="182"/>
    </row>
    <row r="180" ht="23.1" customHeight="1" spans="1:6">
      <c r="A180" s="183"/>
      <c r="B180" s="183"/>
      <c r="C180" s="183" t="s">
        <v>137</v>
      </c>
      <c r="D180" s="184" t="s">
        <v>264</v>
      </c>
      <c r="E180" s="181">
        <v>2149</v>
      </c>
      <c r="F180" s="182"/>
    </row>
    <row r="181" ht="23.1" customHeight="1" spans="1:6">
      <c r="A181" s="183" t="s">
        <v>249</v>
      </c>
      <c r="B181" s="183" t="s">
        <v>265</v>
      </c>
      <c r="C181" s="183" t="s">
        <v>139</v>
      </c>
      <c r="D181" s="184" t="s">
        <v>266</v>
      </c>
      <c r="E181" s="181">
        <v>2149</v>
      </c>
      <c r="F181" s="182"/>
    </row>
    <row r="182" ht="23.1" customHeight="1" spans="1:6">
      <c r="A182" s="183" t="s">
        <v>267</v>
      </c>
      <c r="B182" s="183"/>
      <c r="C182" s="183"/>
      <c r="D182" s="184" t="s">
        <v>268</v>
      </c>
      <c r="E182" s="181">
        <v>1391</v>
      </c>
      <c r="F182" s="182"/>
    </row>
    <row r="183" ht="23.1" customHeight="1" spans="1:6">
      <c r="A183" s="183"/>
      <c r="B183" s="183" t="s">
        <v>105</v>
      </c>
      <c r="C183" s="183"/>
      <c r="D183" s="184" t="s">
        <v>269</v>
      </c>
      <c r="E183" s="181">
        <v>1315</v>
      </c>
      <c r="F183" s="182"/>
    </row>
    <row r="184" ht="23.1" customHeight="1" spans="1:6">
      <c r="A184" s="183"/>
      <c r="B184" s="183"/>
      <c r="C184" s="183" t="s">
        <v>105</v>
      </c>
      <c r="D184" s="184" t="s">
        <v>107</v>
      </c>
      <c r="E184" s="181">
        <v>88</v>
      </c>
      <c r="F184" s="182"/>
    </row>
    <row r="185" ht="23.1" customHeight="1" spans="1:6">
      <c r="A185" s="183" t="s">
        <v>270</v>
      </c>
      <c r="B185" s="183" t="s">
        <v>109</v>
      </c>
      <c r="C185" s="183" t="s">
        <v>109</v>
      </c>
      <c r="D185" s="184" t="s">
        <v>110</v>
      </c>
      <c r="E185" s="181">
        <v>88</v>
      </c>
      <c r="F185" s="182"/>
    </row>
    <row r="186" ht="23.1" customHeight="1" spans="1:6">
      <c r="A186" s="183"/>
      <c r="B186" s="183"/>
      <c r="C186" s="183" t="s">
        <v>137</v>
      </c>
      <c r="D186" s="184" t="s">
        <v>271</v>
      </c>
      <c r="E186" s="181">
        <v>1227</v>
      </c>
      <c r="F186" s="182"/>
    </row>
    <row r="187" ht="23.1" customHeight="1" spans="1:6">
      <c r="A187" s="183" t="s">
        <v>270</v>
      </c>
      <c r="B187" s="183" t="s">
        <v>109</v>
      </c>
      <c r="C187" s="183" t="s">
        <v>139</v>
      </c>
      <c r="D187" s="184" t="s">
        <v>272</v>
      </c>
      <c r="E187" s="181">
        <v>1227</v>
      </c>
      <c r="F187" s="182"/>
    </row>
    <row r="188" ht="23.1" customHeight="1" spans="1:6">
      <c r="A188" s="183"/>
      <c r="B188" s="183" t="s">
        <v>152</v>
      </c>
      <c r="C188" s="183"/>
      <c r="D188" s="184" t="s">
        <v>273</v>
      </c>
      <c r="E188" s="181">
        <v>56</v>
      </c>
      <c r="F188" s="182"/>
    </row>
    <row r="189" ht="23.1" customHeight="1" spans="1:6">
      <c r="A189" s="183"/>
      <c r="B189" s="183"/>
      <c r="C189" s="183" t="s">
        <v>105</v>
      </c>
      <c r="D189" s="184" t="s">
        <v>274</v>
      </c>
      <c r="E189" s="181">
        <v>35</v>
      </c>
      <c r="F189" s="182"/>
    </row>
    <row r="190" ht="23.1" customHeight="1" spans="1:6">
      <c r="A190" s="183" t="s">
        <v>270</v>
      </c>
      <c r="B190" s="183" t="s">
        <v>156</v>
      </c>
      <c r="C190" s="183" t="s">
        <v>109</v>
      </c>
      <c r="D190" s="184" t="s">
        <v>275</v>
      </c>
      <c r="E190" s="181">
        <v>35</v>
      </c>
      <c r="F190" s="182"/>
    </row>
    <row r="191" ht="23.1" customHeight="1" spans="1:6">
      <c r="A191" s="183"/>
      <c r="B191" s="183"/>
      <c r="C191" s="183" t="s">
        <v>137</v>
      </c>
      <c r="D191" s="184" t="s">
        <v>276</v>
      </c>
      <c r="E191" s="181">
        <v>21</v>
      </c>
      <c r="F191" s="182"/>
    </row>
    <row r="192" ht="23.1" customHeight="1" spans="1:6">
      <c r="A192" s="183" t="s">
        <v>270</v>
      </c>
      <c r="B192" s="183" t="s">
        <v>156</v>
      </c>
      <c r="C192" s="183" t="s">
        <v>139</v>
      </c>
      <c r="D192" s="184" t="s">
        <v>277</v>
      </c>
      <c r="E192" s="181">
        <v>21</v>
      </c>
      <c r="F192" s="182"/>
    </row>
    <row r="193" ht="23.1" customHeight="1" spans="1:6">
      <c r="A193" s="183"/>
      <c r="B193" s="183" t="s">
        <v>137</v>
      </c>
      <c r="C193" s="183"/>
      <c r="D193" s="184" t="s">
        <v>278</v>
      </c>
      <c r="E193" s="181">
        <v>20</v>
      </c>
      <c r="F193" s="182"/>
    </row>
    <row r="194" ht="23.1" customHeight="1" spans="1:6">
      <c r="A194" s="183"/>
      <c r="B194" s="183"/>
      <c r="C194" s="183" t="s">
        <v>137</v>
      </c>
      <c r="D194" s="184" t="s">
        <v>279</v>
      </c>
      <c r="E194" s="181">
        <v>20</v>
      </c>
      <c r="F194" s="182"/>
    </row>
    <row r="195" ht="23.1" customHeight="1" spans="1:6">
      <c r="A195" s="183" t="s">
        <v>270</v>
      </c>
      <c r="B195" s="183" t="s">
        <v>139</v>
      </c>
      <c r="C195" s="183" t="s">
        <v>139</v>
      </c>
      <c r="D195" s="184" t="s">
        <v>280</v>
      </c>
      <c r="E195" s="181">
        <v>20</v>
      </c>
      <c r="F195" s="182"/>
    </row>
    <row r="196" ht="23.1" customHeight="1" spans="1:6">
      <c r="A196" s="183" t="s">
        <v>281</v>
      </c>
      <c r="B196" s="183"/>
      <c r="C196" s="183"/>
      <c r="D196" s="184" t="s">
        <v>282</v>
      </c>
      <c r="E196" s="181">
        <v>577</v>
      </c>
      <c r="F196" s="182"/>
    </row>
    <row r="197" ht="23.1" customHeight="1" spans="1:6">
      <c r="A197" s="183"/>
      <c r="B197" s="183" t="s">
        <v>105</v>
      </c>
      <c r="C197" s="183"/>
      <c r="D197" s="184" t="s">
        <v>283</v>
      </c>
      <c r="E197" s="181">
        <v>341</v>
      </c>
      <c r="F197" s="182"/>
    </row>
    <row r="198" ht="23.1" customHeight="1" spans="1:6">
      <c r="A198" s="183"/>
      <c r="B198" s="183"/>
      <c r="C198" s="183" t="s">
        <v>105</v>
      </c>
      <c r="D198" s="184" t="s">
        <v>107</v>
      </c>
      <c r="E198" s="181">
        <v>146</v>
      </c>
      <c r="F198" s="182"/>
    </row>
    <row r="199" ht="23.1" customHeight="1" spans="1:6">
      <c r="A199" s="183" t="s">
        <v>284</v>
      </c>
      <c r="B199" s="183" t="s">
        <v>109</v>
      </c>
      <c r="C199" s="183" t="s">
        <v>109</v>
      </c>
      <c r="D199" s="184" t="s">
        <v>110</v>
      </c>
      <c r="E199" s="181">
        <v>146</v>
      </c>
      <c r="F199" s="182"/>
    </row>
    <row r="200" ht="23.1" customHeight="1" spans="1:6">
      <c r="A200" s="183"/>
      <c r="B200" s="183"/>
      <c r="C200" s="183" t="s">
        <v>115</v>
      </c>
      <c r="D200" s="184" t="s">
        <v>285</v>
      </c>
      <c r="E200" s="181">
        <v>30</v>
      </c>
      <c r="F200" s="182"/>
    </row>
    <row r="201" ht="23.1" customHeight="1" spans="1:6">
      <c r="A201" s="183" t="s">
        <v>284</v>
      </c>
      <c r="B201" s="183" t="s">
        <v>109</v>
      </c>
      <c r="C201" s="183" t="s">
        <v>117</v>
      </c>
      <c r="D201" s="184" t="s">
        <v>286</v>
      </c>
      <c r="E201" s="181">
        <v>30</v>
      </c>
      <c r="F201" s="182"/>
    </row>
    <row r="202" ht="23.1" customHeight="1" spans="1:6">
      <c r="A202" s="183"/>
      <c r="B202" s="183"/>
      <c r="C202" s="183" t="s">
        <v>262</v>
      </c>
      <c r="D202" s="184" t="s">
        <v>287</v>
      </c>
      <c r="E202" s="181">
        <v>26</v>
      </c>
      <c r="F202" s="182"/>
    </row>
    <row r="203" ht="23.1" customHeight="1" spans="1:6">
      <c r="A203" s="183" t="s">
        <v>284</v>
      </c>
      <c r="B203" s="183" t="s">
        <v>109</v>
      </c>
      <c r="C203" s="183" t="s">
        <v>265</v>
      </c>
      <c r="D203" s="184" t="s">
        <v>288</v>
      </c>
      <c r="E203" s="181">
        <v>26</v>
      </c>
      <c r="F203" s="182"/>
    </row>
    <row r="204" ht="23.1" customHeight="1" spans="1:6">
      <c r="A204" s="183"/>
      <c r="B204" s="183"/>
      <c r="C204" s="183" t="s">
        <v>137</v>
      </c>
      <c r="D204" s="184" t="s">
        <v>289</v>
      </c>
      <c r="E204" s="181">
        <v>139</v>
      </c>
      <c r="F204" s="182"/>
    </row>
    <row r="205" ht="23.1" customHeight="1" spans="1:6">
      <c r="A205" s="183" t="s">
        <v>284</v>
      </c>
      <c r="B205" s="183" t="s">
        <v>109</v>
      </c>
      <c r="C205" s="183" t="s">
        <v>139</v>
      </c>
      <c r="D205" s="184" t="s">
        <v>290</v>
      </c>
      <c r="E205" s="181">
        <v>139</v>
      </c>
      <c r="F205" s="182"/>
    </row>
    <row r="206" ht="23.1" customHeight="1" spans="1:6">
      <c r="A206" s="183"/>
      <c r="B206" s="183" t="s">
        <v>132</v>
      </c>
      <c r="C206" s="183"/>
      <c r="D206" s="184" t="s">
        <v>291</v>
      </c>
      <c r="E206" s="181">
        <v>210</v>
      </c>
      <c r="F206" s="182"/>
    </row>
    <row r="207" ht="23.1" customHeight="1" spans="1:6">
      <c r="A207" s="183"/>
      <c r="B207" s="183"/>
      <c r="C207" s="183" t="s">
        <v>119</v>
      </c>
      <c r="D207" s="184" t="s">
        <v>292</v>
      </c>
      <c r="E207" s="181">
        <v>190</v>
      </c>
      <c r="F207" s="182"/>
    </row>
    <row r="208" ht="23.1" customHeight="1" spans="1:6">
      <c r="A208" s="183" t="s">
        <v>284</v>
      </c>
      <c r="B208" s="183" t="s">
        <v>134</v>
      </c>
      <c r="C208" s="183" t="s">
        <v>121</v>
      </c>
      <c r="D208" s="184" t="s">
        <v>293</v>
      </c>
      <c r="E208" s="181">
        <v>190</v>
      </c>
      <c r="F208" s="182"/>
    </row>
    <row r="209" ht="23.1" customHeight="1" spans="1:6">
      <c r="A209" s="183"/>
      <c r="B209" s="183"/>
      <c r="C209" s="183" t="s">
        <v>123</v>
      </c>
      <c r="D209" s="184" t="s">
        <v>294</v>
      </c>
      <c r="E209" s="181">
        <v>20</v>
      </c>
      <c r="F209" s="182"/>
    </row>
    <row r="210" ht="23.1" customHeight="1" spans="1:6">
      <c r="A210" s="183" t="s">
        <v>284</v>
      </c>
      <c r="B210" s="183" t="s">
        <v>134</v>
      </c>
      <c r="C210" s="183" t="s">
        <v>125</v>
      </c>
      <c r="D210" s="184" t="s">
        <v>295</v>
      </c>
      <c r="E210" s="181">
        <v>20</v>
      </c>
      <c r="F210" s="182"/>
    </row>
    <row r="211" ht="23.1" customHeight="1" spans="1:6">
      <c r="A211" s="183"/>
      <c r="B211" s="183" t="s">
        <v>137</v>
      </c>
      <c r="C211" s="183"/>
      <c r="D211" s="184" t="s">
        <v>296</v>
      </c>
      <c r="E211" s="181">
        <v>27</v>
      </c>
      <c r="F211" s="182"/>
    </row>
    <row r="212" ht="23.1" customHeight="1" spans="1:6">
      <c r="A212" s="183"/>
      <c r="B212" s="183"/>
      <c r="C212" s="183" t="s">
        <v>137</v>
      </c>
      <c r="D212" s="184" t="s">
        <v>297</v>
      </c>
      <c r="E212" s="181">
        <v>27</v>
      </c>
      <c r="F212" s="182"/>
    </row>
    <row r="213" ht="23.1" customHeight="1" spans="1:6">
      <c r="A213" s="183" t="s">
        <v>284</v>
      </c>
      <c r="B213" s="183" t="s">
        <v>139</v>
      </c>
      <c r="C213" s="183" t="s">
        <v>139</v>
      </c>
      <c r="D213" s="184" t="s">
        <v>298</v>
      </c>
      <c r="E213" s="181">
        <v>27</v>
      </c>
      <c r="F213" s="182"/>
    </row>
    <row r="214" ht="23.1" customHeight="1" spans="1:6">
      <c r="A214" s="183" t="s">
        <v>299</v>
      </c>
      <c r="B214" s="183"/>
      <c r="C214" s="183"/>
      <c r="D214" s="184" t="s">
        <v>300</v>
      </c>
      <c r="E214" s="181">
        <v>18408</v>
      </c>
      <c r="F214" s="182"/>
    </row>
    <row r="215" ht="23.1" customHeight="1" spans="1:6">
      <c r="A215" s="183"/>
      <c r="B215" s="183" t="s">
        <v>105</v>
      </c>
      <c r="C215" s="183"/>
      <c r="D215" s="184" t="s">
        <v>301</v>
      </c>
      <c r="E215" s="181">
        <v>517</v>
      </c>
      <c r="F215" s="182"/>
    </row>
    <row r="216" ht="23.1" customHeight="1" spans="1:6">
      <c r="A216" s="183"/>
      <c r="B216" s="183"/>
      <c r="C216" s="183" t="s">
        <v>105</v>
      </c>
      <c r="D216" s="184" t="s">
        <v>107</v>
      </c>
      <c r="E216" s="181">
        <v>353</v>
      </c>
      <c r="F216" s="182"/>
    </row>
    <row r="217" ht="23.1" customHeight="1" spans="1:6">
      <c r="A217" s="183" t="s">
        <v>302</v>
      </c>
      <c r="B217" s="183" t="s">
        <v>109</v>
      </c>
      <c r="C217" s="183" t="s">
        <v>109</v>
      </c>
      <c r="D217" s="184" t="s">
        <v>110</v>
      </c>
      <c r="E217" s="181">
        <v>353</v>
      </c>
      <c r="F217" s="182"/>
    </row>
    <row r="218" ht="23.1" customHeight="1" spans="1:6">
      <c r="A218" s="183"/>
      <c r="B218" s="183"/>
      <c r="C218" s="183" t="s">
        <v>303</v>
      </c>
      <c r="D218" s="184" t="s">
        <v>304</v>
      </c>
      <c r="E218" s="181">
        <v>13</v>
      </c>
      <c r="F218" s="182"/>
    </row>
    <row r="219" ht="23.1" customHeight="1" spans="1:6">
      <c r="A219" s="183" t="s">
        <v>302</v>
      </c>
      <c r="B219" s="183" t="s">
        <v>109</v>
      </c>
      <c r="C219" s="183" t="s">
        <v>305</v>
      </c>
      <c r="D219" s="184" t="s">
        <v>306</v>
      </c>
      <c r="E219" s="181">
        <v>13</v>
      </c>
      <c r="F219" s="182"/>
    </row>
    <row r="220" ht="23.1" customHeight="1" spans="1:6">
      <c r="A220" s="183"/>
      <c r="B220" s="183"/>
      <c r="C220" s="183" t="s">
        <v>212</v>
      </c>
      <c r="D220" s="184" t="s">
        <v>307</v>
      </c>
      <c r="E220" s="181">
        <v>5</v>
      </c>
      <c r="F220" s="182"/>
    </row>
    <row r="221" ht="23.1" customHeight="1" spans="1:6">
      <c r="A221" s="183" t="s">
        <v>302</v>
      </c>
      <c r="B221" s="183" t="s">
        <v>109</v>
      </c>
      <c r="C221" s="183" t="s">
        <v>214</v>
      </c>
      <c r="D221" s="184" t="s">
        <v>308</v>
      </c>
      <c r="E221" s="181">
        <v>5</v>
      </c>
      <c r="F221" s="182"/>
    </row>
    <row r="222" ht="23.1" customHeight="1" spans="1:6">
      <c r="A222" s="183"/>
      <c r="B222" s="183"/>
      <c r="C222" s="183" t="s">
        <v>137</v>
      </c>
      <c r="D222" s="184" t="s">
        <v>309</v>
      </c>
      <c r="E222" s="181">
        <v>146</v>
      </c>
      <c r="F222" s="182"/>
    </row>
    <row r="223" ht="23.1" customHeight="1" spans="1:6">
      <c r="A223" s="183" t="s">
        <v>302</v>
      </c>
      <c r="B223" s="183" t="s">
        <v>109</v>
      </c>
      <c r="C223" s="183" t="s">
        <v>139</v>
      </c>
      <c r="D223" s="184" t="s">
        <v>310</v>
      </c>
      <c r="E223" s="181">
        <v>146</v>
      </c>
      <c r="F223" s="182"/>
    </row>
    <row r="224" ht="23.1" customHeight="1" spans="1:6">
      <c r="A224" s="183"/>
      <c r="B224" s="183" t="s">
        <v>111</v>
      </c>
      <c r="C224" s="183"/>
      <c r="D224" s="184" t="s">
        <v>311</v>
      </c>
      <c r="E224" s="181">
        <v>2451</v>
      </c>
      <c r="F224" s="182"/>
    </row>
    <row r="225" ht="23.1" customHeight="1" spans="1:6">
      <c r="A225" s="183"/>
      <c r="B225" s="183"/>
      <c r="C225" s="183" t="s">
        <v>105</v>
      </c>
      <c r="D225" s="184" t="s">
        <v>107</v>
      </c>
      <c r="E225" s="181">
        <v>228</v>
      </c>
      <c r="F225" s="182"/>
    </row>
    <row r="226" ht="23.1" customHeight="1" spans="1:6">
      <c r="A226" s="183" t="s">
        <v>302</v>
      </c>
      <c r="B226" s="183" t="s">
        <v>113</v>
      </c>
      <c r="C226" s="183" t="s">
        <v>109</v>
      </c>
      <c r="D226" s="184" t="s">
        <v>110</v>
      </c>
      <c r="E226" s="181">
        <v>228</v>
      </c>
      <c r="F226" s="182"/>
    </row>
    <row r="227" ht="23.1" customHeight="1" spans="1:6">
      <c r="A227" s="183"/>
      <c r="B227" s="183"/>
      <c r="C227" s="183" t="s">
        <v>152</v>
      </c>
      <c r="D227" s="184" t="s">
        <v>312</v>
      </c>
      <c r="E227" s="181">
        <v>2</v>
      </c>
      <c r="F227" s="182"/>
    </row>
    <row r="228" ht="23.1" customHeight="1" spans="1:6">
      <c r="A228" s="183" t="s">
        <v>302</v>
      </c>
      <c r="B228" s="183" t="s">
        <v>113</v>
      </c>
      <c r="C228" s="183" t="s">
        <v>156</v>
      </c>
      <c r="D228" s="184" t="s">
        <v>313</v>
      </c>
      <c r="E228" s="181">
        <v>2</v>
      </c>
      <c r="F228" s="182"/>
    </row>
    <row r="229" ht="23.1" customHeight="1" spans="1:6">
      <c r="A229" s="183"/>
      <c r="B229" s="183"/>
      <c r="C229" s="183" t="s">
        <v>123</v>
      </c>
      <c r="D229" s="184" t="s">
        <v>314</v>
      </c>
      <c r="E229" s="181">
        <v>2221</v>
      </c>
      <c r="F229" s="182"/>
    </row>
    <row r="230" ht="23.1" customHeight="1" spans="1:6">
      <c r="A230" s="183" t="s">
        <v>302</v>
      </c>
      <c r="B230" s="183" t="s">
        <v>113</v>
      </c>
      <c r="C230" s="183" t="s">
        <v>125</v>
      </c>
      <c r="D230" s="184" t="s">
        <v>315</v>
      </c>
      <c r="E230" s="181">
        <v>2221</v>
      </c>
      <c r="F230" s="182"/>
    </row>
    <row r="231" ht="23.1" customHeight="1" spans="1:6">
      <c r="A231" s="183"/>
      <c r="B231" s="183"/>
      <c r="C231" s="183" t="s">
        <v>137</v>
      </c>
      <c r="D231" s="184" t="s">
        <v>316</v>
      </c>
      <c r="E231" s="181">
        <v>1</v>
      </c>
      <c r="F231" s="182"/>
    </row>
    <row r="232" ht="23.1" customHeight="1" spans="1:6">
      <c r="A232" s="183" t="s">
        <v>302</v>
      </c>
      <c r="B232" s="183" t="s">
        <v>113</v>
      </c>
      <c r="C232" s="183" t="s">
        <v>139</v>
      </c>
      <c r="D232" s="184" t="s">
        <v>317</v>
      </c>
      <c r="E232" s="181">
        <v>1</v>
      </c>
      <c r="F232" s="182"/>
    </row>
    <row r="233" ht="23.1" customHeight="1" spans="1:6">
      <c r="A233" s="183"/>
      <c r="B233" s="183" t="s">
        <v>119</v>
      </c>
      <c r="C233" s="183"/>
      <c r="D233" s="184" t="s">
        <v>318</v>
      </c>
      <c r="E233" s="181">
        <v>6546</v>
      </c>
      <c r="F233" s="182"/>
    </row>
    <row r="234" ht="23.1" customHeight="1" spans="1:6">
      <c r="A234" s="183"/>
      <c r="B234" s="183"/>
      <c r="C234" s="183" t="s">
        <v>119</v>
      </c>
      <c r="D234" s="184" t="s">
        <v>319</v>
      </c>
      <c r="E234" s="181">
        <v>1366</v>
      </c>
      <c r="F234" s="182"/>
    </row>
    <row r="235" ht="23.1" customHeight="1" spans="1:6">
      <c r="A235" s="183" t="s">
        <v>302</v>
      </c>
      <c r="B235" s="183" t="s">
        <v>121</v>
      </c>
      <c r="C235" s="183" t="s">
        <v>121</v>
      </c>
      <c r="D235" s="184" t="s">
        <v>320</v>
      </c>
      <c r="E235" s="181">
        <v>1366</v>
      </c>
      <c r="F235" s="182"/>
    </row>
    <row r="236" ht="23.1" customHeight="1" spans="1:6">
      <c r="A236" s="183"/>
      <c r="B236" s="183"/>
      <c r="C236" s="183" t="s">
        <v>145</v>
      </c>
      <c r="D236" s="184" t="s">
        <v>321</v>
      </c>
      <c r="E236" s="181">
        <v>400</v>
      </c>
      <c r="F236" s="182"/>
    </row>
    <row r="237" ht="23.1" customHeight="1" spans="1:6">
      <c r="A237" s="183" t="s">
        <v>302</v>
      </c>
      <c r="B237" s="183" t="s">
        <v>121</v>
      </c>
      <c r="C237" s="183" t="s">
        <v>147</v>
      </c>
      <c r="D237" s="184" t="s">
        <v>322</v>
      </c>
      <c r="E237" s="181">
        <v>400</v>
      </c>
      <c r="F237" s="182"/>
    </row>
    <row r="238" ht="23.1" customHeight="1" spans="1:6">
      <c r="A238" s="183"/>
      <c r="B238" s="183"/>
      <c r="C238" s="183" t="s">
        <v>152</v>
      </c>
      <c r="D238" s="184" t="s">
        <v>323</v>
      </c>
      <c r="E238" s="181">
        <v>4500</v>
      </c>
      <c r="F238" s="182"/>
    </row>
    <row r="239" ht="23.1" customHeight="1" spans="1:6">
      <c r="A239" s="183" t="s">
        <v>302</v>
      </c>
      <c r="B239" s="183" t="s">
        <v>121</v>
      </c>
      <c r="C239" s="183" t="s">
        <v>156</v>
      </c>
      <c r="D239" s="184" t="s">
        <v>324</v>
      </c>
      <c r="E239" s="181">
        <v>4500</v>
      </c>
      <c r="F239" s="182"/>
    </row>
    <row r="240" ht="23.1" customHeight="1" spans="1:6">
      <c r="A240" s="183"/>
      <c r="B240" s="183"/>
      <c r="C240" s="183" t="s">
        <v>137</v>
      </c>
      <c r="D240" s="184" t="s">
        <v>325</v>
      </c>
      <c r="E240" s="181">
        <v>280</v>
      </c>
      <c r="F240" s="182"/>
    </row>
    <row r="241" ht="23.1" customHeight="1" spans="1:6">
      <c r="A241" s="183" t="s">
        <v>302</v>
      </c>
      <c r="B241" s="183" t="s">
        <v>121</v>
      </c>
      <c r="C241" s="183" t="s">
        <v>139</v>
      </c>
      <c r="D241" s="184" t="s">
        <v>326</v>
      </c>
      <c r="E241" s="181">
        <v>280</v>
      </c>
      <c r="F241" s="182"/>
    </row>
    <row r="242" ht="23.1" customHeight="1" spans="1:6">
      <c r="A242" s="183"/>
      <c r="B242" s="183" t="s">
        <v>152</v>
      </c>
      <c r="C242" s="183"/>
      <c r="D242" s="184" t="s">
        <v>327</v>
      </c>
      <c r="E242" s="181">
        <v>1245</v>
      </c>
      <c r="F242" s="182"/>
    </row>
    <row r="243" ht="23.1" customHeight="1" spans="1:6">
      <c r="A243" s="183"/>
      <c r="B243" s="183"/>
      <c r="C243" s="183" t="s">
        <v>119</v>
      </c>
      <c r="D243" s="184" t="s">
        <v>328</v>
      </c>
      <c r="E243" s="181">
        <v>540</v>
      </c>
      <c r="F243" s="182"/>
    </row>
    <row r="244" ht="23.1" customHeight="1" spans="1:6">
      <c r="A244" s="183" t="s">
        <v>302</v>
      </c>
      <c r="B244" s="183" t="s">
        <v>156</v>
      </c>
      <c r="C244" s="183" t="s">
        <v>121</v>
      </c>
      <c r="D244" s="184" t="s">
        <v>329</v>
      </c>
      <c r="E244" s="181">
        <v>540</v>
      </c>
      <c r="F244" s="182"/>
    </row>
    <row r="245" ht="23.1" customHeight="1" spans="1:6">
      <c r="A245" s="183"/>
      <c r="B245" s="183"/>
      <c r="C245" s="183" t="s">
        <v>137</v>
      </c>
      <c r="D245" s="184" t="s">
        <v>330</v>
      </c>
      <c r="E245" s="181">
        <v>705</v>
      </c>
      <c r="F245" s="182"/>
    </row>
    <row r="246" ht="23.1" customHeight="1" spans="1:6">
      <c r="A246" s="183" t="s">
        <v>302</v>
      </c>
      <c r="B246" s="183" t="s">
        <v>156</v>
      </c>
      <c r="C246" s="183" t="s">
        <v>139</v>
      </c>
      <c r="D246" s="184" t="s">
        <v>331</v>
      </c>
      <c r="E246" s="181">
        <v>705</v>
      </c>
      <c r="F246" s="182"/>
    </row>
    <row r="247" ht="23.1" customHeight="1" spans="1:6">
      <c r="A247" s="183"/>
      <c r="B247" s="183" t="s">
        <v>123</v>
      </c>
      <c r="C247" s="183"/>
      <c r="D247" s="184" t="s">
        <v>332</v>
      </c>
      <c r="E247" s="181">
        <v>1689</v>
      </c>
      <c r="F247" s="182"/>
    </row>
    <row r="248" ht="23.1" customHeight="1" spans="1:6">
      <c r="A248" s="183"/>
      <c r="B248" s="183"/>
      <c r="C248" s="183" t="s">
        <v>119</v>
      </c>
      <c r="D248" s="184" t="s">
        <v>333</v>
      </c>
      <c r="E248" s="181">
        <v>516</v>
      </c>
      <c r="F248" s="182"/>
    </row>
    <row r="249" ht="23.1" customHeight="1" spans="1:6">
      <c r="A249" s="183" t="s">
        <v>302</v>
      </c>
      <c r="B249" s="183" t="s">
        <v>125</v>
      </c>
      <c r="C249" s="183" t="s">
        <v>121</v>
      </c>
      <c r="D249" s="184" t="s">
        <v>334</v>
      </c>
      <c r="E249" s="181">
        <v>516</v>
      </c>
      <c r="F249" s="182"/>
    </row>
    <row r="250" ht="23.1" customHeight="1" spans="1:6">
      <c r="A250" s="183"/>
      <c r="B250" s="183"/>
      <c r="C250" s="183" t="s">
        <v>137</v>
      </c>
      <c r="D250" s="184" t="s">
        <v>335</v>
      </c>
      <c r="E250" s="181">
        <v>1173</v>
      </c>
      <c r="F250" s="182"/>
    </row>
    <row r="251" ht="23.1" customHeight="1" spans="1:6">
      <c r="A251" s="183" t="s">
        <v>302</v>
      </c>
      <c r="B251" s="183" t="s">
        <v>125</v>
      </c>
      <c r="C251" s="183" t="s">
        <v>139</v>
      </c>
      <c r="D251" s="184" t="s">
        <v>336</v>
      </c>
      <c r="E251" s="181">
        <v>1173</v>
      </c>
      <c r="F251" s="182"/>
    </row>
    <row r="252" ht="23.1" customHeight="1" spans="1:6">
      <c r="A252" s="183"/>
      <c r="B252" s="183" t="s">
        <v>262</v>
      </c>
      <c r="C252" s="183"/>
      <c r="D252" s="184" t="s">
        <v>337</v>
      </c>
      <c r="E252" s="181">
        <v>665</v>
      </c>
      <c r="F252" s="182"/>
    </row>
    <row r="253" ht="23.1" customHeight="1" spans="1:6">
      <c r="A253" s="183"/>
      <c r="B253" s="183"/>
      <c r="C253" s="183" t="s">
        <v>105</v>
      </c>
      <c r="D253" s="184" t="s">
        <v>338</v>
      </c>
      <c r="E253" s="181">
        <v>140</v>
      </c>
      <c r="F253" s="182"/>
    </row>
    <row r="254" ht="23.1" customHeight="1" spans="1:6">
      <c r="A254" s="183" t="s">
        <v>302</v>
      </c>
      <c r="B254" s="183" t="s">
        <v>265</v>
      </c>
      <c r="C254" s="183" t="s">
        <v>109</v>
      </c>
      <c r="D254" s="184" t="s">
        <v>339</v>
      </c>
      <c r="E254" s="181">
        <v>140</v>
      </c>
      <c r="F254" s="182"/>
    </row>
    <row r="255" ht="23.1" customHeight="1" spans="1:6">
      <c r="A255" s="183"/>
      <c r="B255" s="183"/>
      <c r="C255" s="183" t="s">
        <v>111</v>
      </c>
      <c r="D255" s="184" t="s">
        <v>340</v>
      </c>
      <c r="E255" s="181">
        <v>97</v>
      </c>
      <c r="F255" s="182"/>
    </row>
    <row r="256" ht="23.1" customHeight="1" spans="1:6">
      <c r="A256" s="183" t="s">
        <v>302</v>
      </c>
      <c r="B256" s="183" t="s">
        <v>265</v>
      </c>
      <c r="C256" s="183" t="s">
        <v>113</v>
      </c>
      <c r="D256" s="184" t="s">
        <v>341</v>
      </c>
      <c r="E256" s="181">
        <v>97</v>
      </c>
      <c r="F256" s="182"/>
    </row>
    <row r="257" ht="23.1" customHeight="1" spans="1:6">
      <c r="A257" s="183"/>
      <c r="B257" s="183"/>
      <c r="C257" s="183" t="s">
        <v>137</v>
      </c>
      <c r="D257" s="184" t="s">
        <v>342</v>
      </c>
      <c r="E257" s="181">
        <v>428</v>
      </c>
      <c r="F257" s="182"/>
    </row>
    <row r="258" ht="23.1" customHeight="1" spans="1:6">
      <c r="A258" s="183" t="s">
        <v>302</v>
      </c>
      <c r="B258" s="183" t="s">
        <v>265</v>
      </c>
      <c r="C258" s="183" t="s">
        <v>139</v>
      </c>
      <c r="D258" s="184" t="s">
        <v>343</v>
      </c>
      <c r="E258" s="181">
        <v>428</v>
      </c>
      <c r="F258" s="182"/>
    </row>
    <row r="259" ht="23.1" customHeight="1" spans="1:6">
      <c r="A259" s="183"/>
      <c r="B259" s="183" t="s">
        <v>154</v>
      </c>
      <c r="C259" s="183"/>
      <c r="D259" s="184" t="s">
        <v>344</v>
      </c>
      <c r="E259" s="181">
        <v>320</v>
      </c>
      <c r="F259" s="182"/>
    </row>
    <row r="260" ht="23.1" customHeight="1" spans="1:6">
      <c r="A260" s="183"/>
      <c r="B260" s="183"/>
      <c r="C260" s="183" t="s">
        <v>111</v>
      </c>
      <c r="D260" s="184" t="s">
        <v>345</v>
      </c>
      <c r="E260" s="181">
        <v>78</v>
      </c>
      <c r="F260" s="182"/>
    </row>
    <row r="261" ht="23.1" customHeight="1" spans="1:6">
      <c r="A261" s="183" t="s">
        <v>302</v>
      </c>
      <c r="B261" s="183" t="s">
        <v>157</v>
      </c>
      <c r="C261" s="183" t="s">
        <v>113</v>
      </c>
      <c r="D261" s="184" t="s">
        <v>346</v>
      </c>
      <c r="E261" s="181">
        <v>78</v>
      </c>
      <c r="F261" s="182"/>
    </row>
    <row r="262" ht="23.1" customHeight="1" spans="1:6">
      <c r="A262" s="183"/>
      <c r="B262" s="183"/>
      <c r="C262" s="183" t="s">
        <v>115</v>
      </c>
      <c r="D262" s="184" t="s">
        <v>347</v>
      </c>
      <c r="E262" s="181">
        <v>4</v>
      </c>
      <c r="F262" s="182"/>
    </row>
    <row r="263" ht="23.1" customHeight="1" spans="1:6">
      <c r="A263" s="183" t="s">
        <v>302</v>
      </c>
      <c r="B263" s="183" t="s">
        <v>157</v>
      </c>
      <c r="C263" s="183" t="s">
        <v>117</v>
      </c>
      <c r="D263" s="184" t="s">
        <v>348</v>
      </c>
      <c r="E263" s="181">
        <v>4</v>
      </c>
      <c r="F263" s="182"/>
    </row>
    <row r="264" ht="23.1" customHeight="1" spans="1:6">
      <c r="A264" s="183"/>
      <c r="B264" s="183"/>
      <c r="C264" s="183" t="s">
        <v>145</v>
      </c>
      <c r="D264" s="184" t="s">
        <v>349</v>
      </c>
      <c r="E264" s="181">
        <v>135</v>
      </c>
      <c r="F264" s="182"/>
    </row>
    <row r="265" ht="23.1" customHeight="1" spans="1:6">
      <c r="A265" s="183" t="s">
        <v>302</v>
      </c>
      <c r="B265" s="183" t="s">
        <v>157</v>
      </c>
      <c r="C265" s="183" t="s">
        <v>147</v>
      </c>
      <c r="D265" s="184" t="s">
        <v>350</v>
      </c>
      <c r="E265" s="181">
        <v>135</v>
      </c>
      <c r="F265" s="182"/>
    </row>
    <row r="266" ht="23.1" customHeight="1" spans="1:6">
      <c r="A266" s="183"/>
      <c r="B266" s="183"/>
      <c r="C266" s="183" t="s">
        <v>137</v>
      </c>
      <c r="D266" s="184" t="s">
        <v>351</v>
      </c>
      <c r="E266" s="181">
        <v>103</v>
      </c>
      <c r="F266" s="182"/>
    </row>
    <row r="267" ht="23.1" customHeight="1" spans="1:6">
      <c r="A267" s="183" t="s">
        <v>302</v>
      </c>
      <c r="B267" s="183" t="s">
        <v>157</v>
      </c>
      <c r="C267" s="183" t="s">
        <v>139</v>
      </c>
      <c r="D267" s="184" t="s">
        <v>352</v>
      </c>
      <c r="E267" s="181">
        <v>103</v>
      </c>
      <c r="F267" s="182"/>
    </row>
    <row r="268" ht="23.1" customHeight="1" spans="1:6">
      <c r="A268" s="183"/>
      <c r="B268" s="183" t="s">
        <v>162</v>
      </c>
      <c r="C268" s="183"/>
      <c r="D268" s="184" t="s">
        <v>353</v>
      </c>
      <c r="E268" s="181">
        <v>493</v>
      </c>
      <c r="F268" s="182"/>
    </row>
    <row r="269" ht="23.1" customHeight="1" spans="1:6">
      <c r="A269" s="183"/>
      <c r="B269" s="183"/>
      <c r="C269" s="183" t="s">
        <v>105</v>
      </c>
      <c r="D269" s="184" t="s">
        <v>107</v>
      </c>
      <c r="E269" s="181">
        <v>22</v>
      </c>
      <c r="F269" s="182"/>
    </row>
    <row r="270" ht="23.1" customHeight="1" spans="1:6">
      <c r="A270" s="183" t="s">
        <v>302</v>
      </c>
      <c r="B270" s="183" t="s">
        <v>164</v>
      </c>
      <c r="C270" s="183" t="s">
        <v>109</v>
      </c>
      <c r="D270" s="184" t="s">
        <v>110</v>
      </c>
      <c r="E270" s="181">
        <v>22</v>
      </c>
      <c r="F270" s="182"/>
    </row>
    <row r="271" ht="23.1" customHeight="1" spans="1:6">
      <c r="A271" s="183"/>
      <c r="B271" s="183"/>
      <c r="C271" s="183" t="s">
        <v>152</v>
      </c>
      <c r="D271" s="184" t="s">
        <v>354</v>
      </c>
      <c r="E271" s="181">
        <v>317</v>
      </c>
      <c r="F271" s="182"/>
    </row>
    <row r="272" ht="23.1" customHeight="1" spans="1:6">
      <c r="A272" s="183" t="s">
        <v>302</v>
      </c>
      <c r="B272" s="183" t="s">
        <v>164</v>
      </c>
      <c r="C272" s="183" t="s">
        <v>156</v>
      </c>
      <c r="D272" s="184" t="s">
        <v>355</v>
      </c>
      <c r="E272" s="181">
        <v>317</v>
      </c>
      <c r="F272" s="182"/>
    </row>
    <row r="273" ht="23.1" customHeight="1" spans="1:6">
      <c r="A273" s="183"/>
      <c r="B273" s="183"/>
      <c r="C273" s="183" t="s">
        <v>137</v>
      </c>
      <c r="D273" s="184" t="s">
        <v>356</v>
      </c>
      <c r="E273" s="181">
        <v>153</v>
      </c>
      <c r="F273" s="182"/>
    </row>
    <row r="274" ht="23.1" customHeight="1" spans="1:6">
      <c r="A274" s="183" t="s">
        <v>302</v>
      </c>
      <c r="B274" s="183" t="s">
        <v>164</v>
      </c>
      <c r="C274" s="183" t="s">
        <v>139</v>
      </c>
      <c r="D274" s="184" t="s">
        <v>357</v>
      </c>
      <c r="E274" s="181">
        <v>153</v>
      </c>
      <c r="F274" s="182"/>
    </row>
    <row r="275" ht="23.1" customHeight="1" spans="1:6">
      <c r="A275" s="183"/>
      <c r="B275" s="183" t="s">
        <v>212</v>
      </c>
      <c r="C275" s="183"/>
      <c r="D275" s="184" t="s">
        <v>358</v>
      </c>
      <c r="E275" s="181">
        <v>30</v>
      </c>
      <c r="F275" s="182"/>
    </row>
    <row r="276" ht="23.1" customHeight="1" spans="1:6">
      <c r="A276" s="183"/>
      <c r="B276" s="183"/>
      <c r="C276" s="183" t="s">
        <v>105</v>
      </c>
      <c r="D276" s="184" t="s">
        <v>107</v>
      </c>
      <c r="E276" s="181">
        <v>30</v>
      </c>
      <c r="F276" s="182"/>
    </row>
    <row r="277" ht="23.1" customHeight="1" spans="1:6">
      <c r="A277" s="183" t="s">
        <v>302</v>
      </c>
      <c r="B277" s="183" t="s">
        <v>214</v>
      </c>
      <c r="C277" s="183" t="s">
        <v>109</v>
      </c>
      <c r="D277" s="184" t="s">
        <v>110</v>
      </c>
      <c r="E277" s="181">
        <v>30</v>
      </c>
      <c r="F277" s="182"/>
    </row>
    <row r="278" ht="23.1" customHeight="1" spans="1:6">
      <c r="A278" s="183"/>
      <c r="B278" s="183" t="s">
        <v>359</v>
      </c>
      <c r="C278" s="183"/>
      <c r="D278" s="184" t="s">
        <v>360</v>
      </c>
      <c r="E278" s="181">
        <v>3328</v>
      </c>
      <c r="F278" s="182"/>
    </row>
    <row r="279" ht="23.1" customHeight="1" spans="1:6">
      <c r="A279" s="183"/>
      <c r="B279" s="183"/>
      <c r="C279" s="183" t="s">
        <v>105</v>
      </c>
      <c r="D279" s="184" t="s">
        <v>361</v>
      </c>
      <c r="E279" s="181">
        <v>3328</v>
      </c>
      <c r="F279" s="182"/>
    </row>
    <row r="280" ht="23.1" customHeight="1" spans="1:6">
      <c r="A280" s="183" t="s">
        <v>302</v>
      </c>
      <c r="B280" s="183" t="s">
        <v>362</v>
      </c>
      <c r="C280" s="183" t="s">
        <v>109</v>
      </c>
      <c r="D280" s="184" t="s">
        <v>363</v>
      </c>
      <c r="E280" s="181">
        <v>3328</v>
      </c>
      <c r="F280" s="182"/>
    </row>
    <row r="281" ht="23.1" customHeight="1" spans="1:6">
      <c r="A281" s="183"/>
      <c r="B281" s="183" t="s">
        <v>364</v>
      </c>
      <c r="C281" s="183"/>
      <c r="D281" s="184" t="s">
        <v>365</v>
      </c>
      <c r="E281" s="181">
        <v>2</v>
      </c>
      <c r="F281" s="182"/>
    </row>
    <row r="282" ht="23.1" customHeight="1" spans="1:6">
      <c r="A282" s="183"/>
      <c r="B282" s="183"/>
      <c r="C282" s="183" t="s">
        <v>111</v>
      </c>
      <c r="D282" s="184" t="s">
        <v>366</v>
      </c>
      <c r="E282" s="181">
        <v>2</v>
      </c>
      <c r="F282" s="182"/>
    </row>
    <row r="283" ht="23.1" customHeight="1" spans="1:6">
      <c r="A283" s="183" t="s">
        <v>302</v>
      </c>
      <c r="B283" s="183" t="s">
        <v>367</v>
      </c>
      <c r="C283" s="183" t="s">
        <v>113</v>
      </c>
      <c r="D283" s="184" t="s">
        <v>368</v>
      </c>
      <c r="E283" s="181">
        <v>2</v>
      </c>
      <c r="F283" s="182"/>
    </row>
    <row r="284" ht="23.1" customHeight="1" spans="1:6">
      <c r="A284" s="183"/>
      <c r="B284" s="183" t="s">
        <v>369</v>
      </c>
      <c r="C284" s="183"/>
      <c r="D284" s="184" t="s">
        <v>370</v>
      </c>
      <c r="E284" s="181">
        <v>2</v>
      </c>
      <c r="F284" s="182"/>
    </row>
    <row r="285" ht="23.1" customHeight="1" spans="1:6">
      <c r="A285" s="183"/>
      <c r="B285" s="183"/>
      <c r="C285" s="183" t="s">
        <v>111</v>
      </c>
      <c r="D285" s="184" t="s">
        <v>371</v>
      </c>
      <c r="E285" s="181">
        <v>2</v>
      </c>
      <c r="F285" s="182"/>
    </row>
    <row r="286" ht="23.1" customHeight="1" spans="1:6">
      <c r="A286" s="183" t="s">
        <v>302</v>
      </c>
      <c r="B286" s="183" t="s">
        <v>372</v>
      </c>
      <c r="C286" s="183" t="s">
        <v>113</v>
      </c>
      <c r="D286" s="184" t="s">
        <v>373</v>
      </c>
      <c r="E286" s="181">
        <v>2</v>
      </c>
      <c r="F286" s="182"/>
    </row>
    <row r="287" ht="23.1" customHeight="1" spans="1:6">
      <c r="A287" s="183"/>
      <c r="B287" s="183" t="s">
        <v>374</v>
      </c>
      <c r="C287" s="183"/>
      <c r="D287" s="184" t="s">
        <v>375</v>
      </c>
      <c r="E287" s="181">
        <v>923</v>
      </c>
      <c r="F287" s="182"/>
    </row>
    <row r="288" ht="23.1" customHeight="1" spans="1:6">
      <c r="A288" s="183"/>
      <c r="B288" s="183"/>
      <c r="C288" s="183" t="s">
        <v>105</v>
      </c>
      <c r="D288" s="184" t="s">
        <v>376</v>
      </c>
      <c r="E288" s="181">
        <v>95</v>
      </c>
      <c r="F288" s="182"/>
    </row>
    <row r="289" ht="23.1" customHeight="1" spans="1:6">
      <c r="A289" s="183" t="s">
        <v>302</v>
      </c>
      <c r="B289" s="183" t="s">
        <v>377</v>
      </c>
      <c r="C289" s="183" t="s">
        <v>109</v>
      </c>
      <c r="D289" s="184" t="s">
        <v>378</v>
      </c>
      <c r="E289" s="181">
        <v>95</v>
      </c>
      <c r="F289" s="182"/>
    </row>
    <row r="290" ht="23.1" customHeight="1" spans="1:6">
      <c r="A290" s="183"/>
      <c r="B290" s="183"/>
      <c r="C290" s="183" t="s">
        <v>111</v>
      </c>
      <c r="D290" s="184" t="s">
        <v>379</v>
      </c>
      <c r="E290" s="181">
        <v>790</v>
      </c>
      <c r="F290" s="182"/>
    </row>
    <row r="291" ht="23.1" customHeight="1" spans="1:6">
      <c r="A291" s="183" t="s">
        <v>302</v>
      </c>
      <c r="B291" s="183" t="s">
        <v>377</v>
      </c>
      <c r="C291" s="183" t="s">
        <v>113</v>
      </c>
      <c r="D291" s="184" t="s">
        <v>380</v>
      </c>
      <c r="E291" s="181">
        <v>790</v>
      </c>
      <c r="F291" s="182"/>
    </row>
    <row r="292" ht="23.1" customHeight="1" spans="1:6">
      <c r="A292" s="183"/>
      <c r="B292" s="183"/>
      <c r="C292" s="183" t="s">
        <v>137</v>
      </c>
      <c r="D292" s="184" t="s">
        <v>381</v>
      </c>
      <c r="E292" s="181">
        <v>38</v>
      </c>
      <c r="F292" s="182"/>
    </row>
    <row r="293" ht="23.1" customHeight="1" spans="1:6">
      <c r="A293" s="183" t="s">
        <v>302</v>
      </c>
      <c r="B293" s="183" t="s">
        <v>377</v>
      </c>
      <c r="C293" s="183" t="s">
        <v>139</v>
      </c>
      <c r="D293" s="184" t="s">
        <v>382</v>
      </c>
      <c r="E293" s="181">
        <v>38</v>
      </c>
      <c r="F293" s="182"/>
    </row>
    <row r="294" ht="23.1" customHeight="1" spans="1:6">
      <c r="A294" s="183"/>
      <c r="B294" s="183" t="s">
        <v>178</v>
      </c>
      <c r="C294" s="183"/>
      <c r="D294" s="184" t="s">
        <v>383</v>
      </c>
      <c r="E294" s="181">
        <v>125</v>
      </c>
      <c r="F294" s="182"/>
    </row>
    <row r="295" ht="23.1" customHeight="1" spans="1:6">
      <c r="A295" s="183"/>
      <c r="B295" s="183"/>
      <c r="C295" s="183" t="s">
        <v>105</v>
      </c>
      <c r="D295" s="184" t="s">
        <v>107</v>
      </c>
      <c r="E295" s="181">
        <v>102</v>
      </c>
      <c r="F295" s="182"/>
    </row>
    <row r="296" ht="23.1" customHeight="1" spans="1:6">
      <c r="A296" s="183" t="s">
        <v>302</v>
      </c>
      <c r="B296" s="183" t="s">
        <v>180</v>
      </c>
      <c r="C296" s="183" t="s">
        <v>109</v>
      </c>
      <c r="D296" s="184" t="s">
        <v>110</v>
      </c>
      <c r="E296" s="181">
        <v>102</v>
      </c>
      <c r="F296" s="182"/>
    </row>
    <row r="297" ht="23.1" customHeight="1" spans="1:6">
      <c r="A297" s="183"/>
      <c r="B297" s="183"/>
      <c r="C297" s="183" t="s">
        <v>115</v>
      </c>
      <c r="D297" s="184" t="s">
        <v>384</v>
      </c>
      <c r="E297" s="181">
        <v>3</v>
      </c>
      <c r="F297" s="182"/>
    </row>
    <row r="298" ht="23.1" customHeight="1" spans="1:6">
      <c r="A298" s="183" t="s">
        <v>302</v>
      </c>
      <c r="B298" s="183" t="s">
        <v>180</v>
      </c>
      <c r="C298" s="183" t="s">
        <v>117</v>
      </c>
      <c r="D298" s="184" t="s">
        <v>385</v>
      </c>
      <c r="E298" s="181">
        <v>3</v>
      </c>
      <c r="F298" s="182"/>
    </row>
    <row r="299" ht="23.1" customHeight="1" spans="1:6">
      <c r="A299" s="183"/>
      <c r="B299" s="183"/>
      <c r="C299" s="183" t="s">
        <v>137</v>
      </c>
      <c r="D299" s="184" t="s">
        <v>386</v>
      </c>
      <c r="E299" s="181">
        <v>20</v>
      </c>
      <c r="F299" s="182"/>
    </row>
    <row r="300" ht="23.1" customHeight="1" spans="1:6">
      <c r="A300" s="183" t="s">
        <v>302</v>
      </c>
      <c r="B300" s="183" t="s">
        <v>180</v>
      </c>
      <c r="C300" s="183" t="s">
        <v>139</v>
      </c>
      <c r="D300" s="184" t="s">
        <v>387</v>
      </c>
      <c r="E300" s="181">
        <v>20</v>
      </c>
      <c r="F300" s="182"/>
    </row>
    <row r="301" ht="23.1" customHeight="1" spans="1:6">
      <c r="A301" s="183"/>
      <c r="B301" s="183" t="s">
        <v>137</v>
      </c>
      <c r="C301" s="183"/>
      <c r="D301" s="184" t="s">
        <v>388</v>
      </c>
      <c r="E301" s="181">
        <v>54</v>
      </c>
      <c r="F301" s="182"/>
    </row>
    <row r="302" ht="23.1" customHeight="1" spans="1:6">
      <c r="A302" s="183"/>
      <c r="B302" s="183"/>
      <c r="C302" s="183" t="s">
        <v>137</v>
      </c>
      <c r="D302" s="184" t="s">
        <v>389</v>
      </c>
      <c r="E302" s="181">
        <v>54</v>
      </c>
      <c r="F302" s="182"/>
    </row>
    <row r="303" ht="23.1" customHeight="1" spans="1:6">
      <c r="A303" s="183" t="s">
        <v>302</v>
      </c>
      <c r="B303" s="183" t="s">
        <v>139</v>
      </c>
      <c r="C303" s="183" t="s">
        <v>139</v>
      </c>
      <c r="D303" s="184" t="s">
        <v>390</v>
      </c>
      <c r="E303" s="181">
        <v>54</v>
      </c>
      <c r="F303" s="182"/>
    </row>
    <row r="304" ht="23.1" customHeight="1" spans="1:6">
      <c r="A304" s="183" t="s">
        <v>391</v>
      </c>
      <c r="B304" s="183"/>
      <c r="C304" s="183"/>
      <c r="D304" s="184" t="s">
        <v>392</v>
      </c>
      <c r="E304" s="181">
        <v>16022</v>
      </c>
      <c r="F304" s="182"/>
    </row>
    <row r="305" ht="23.1" customHeight="1" spans="1:6">
      <c r="A305" s="183"/>
      <c r="B305" s="183" t="s">
        <v>105</v>
      </c>
      <c r="C305" s="183"/>
      <c r="D305" s="184" t="s">
        <v>393</v>
      </c>
      <c r="E305" s="181">
        <v>271</v>
      </c>
      <c r="F305" s="182"/>
    </row>
    <row r="306" ht="23.1" customHeight="1" spans="1:6">
      <c r="A306" s="183"/>
      <c r="B306" s="183"/>
      <c r="C306" s="183" t="s">
        <v>105</v>
      </c>
      <c r="D306" s="184" t="s">
        <v>107</v>
      </c>
      <c r="E306" s="181">
        <v>215</v>
      </c>
      <c r="F306" s="182"/>
    </row>
    <row r="307" ht="23.1" customHeight="1" spans="1:6">
      <c r="A307" s="183" t="s">
        <v>394</v>
      </c>
      <c r="B307" s="183" t="s">
        <v>109</v>
      </c>
      <c r="C307" s="183" t="s">
        <v>109</v>
      </c>
      <c r="D307" s="184" t="s">
        <v>110</v>
      </c>
      <c r="E307" s="181">
        <v>215</v>
      </c>
      <c r="F307" s="182"/>
    </row>
    <row r="308" ht="23.1" customHeight="1" spans="1:6">
      <c r="A308" s="183"/>
      <c r="B308" s="183"/>
      <c r="C308" s="183" t="s">
        <v>137</v>
      </c>
      <c r="D308" s="184" t="s">
        <v>395</v>
      </c>
      <c r="E308" s="181">
        <v>56</v>
      </c>
      <c r="F308" s="182"/>
    </row>
    <row r="309" ht="23.1" customHeight="1" spans="1:6">
      <c r="A309" s="183" t="s">
        <v>394</v>
      </c>
      <c r="B309" s="183" t="s">
        <v>109</v>
      </c>
      <c r="C309" s="183" t="s">
        <v>139</v>
      </c>
      <c r="D309" s="184" t="s">
        <v>396</v>
      </c>
      <c r="E309" s="181">
        <v>56</v>
      </c>
      <c r="F309" s="182"/>
    </row>
    <row r="310" ht="23.1" customHeight="1" spans="1:6">
      <c r="A310" s="183"/>
      <c r="B310" s="183" t="s">
        <v>111</v>
      </c>
      <c r="C310" s="183"/>
      <c r="D310" s="184" t="s">
        <v>397</v>
      </c>
      <c r="E310" s="181">
        <v>504</v>
      </c>
      <c r="F310" s="182"/>
    </row>
    <row r="311" ht="23.1" customHeight="1" spans="1:6">
      <c r="A311" s="183"/>
      <c r="B311" s="183"/>
      <c r="C311" s="183" t="s">
        <v>105</v>
      </c>
      <c r="D311" s="184" t="s">
        <v>398</v>
      </c>
      <c r="E311" s="181">
        <v>99</v>
      </c>
      <c r="F311" s="182"/>
    </row>
    <row r="312" ht="23.1" customHeight="1" spans="1:6">
      <c r="A312" s="183" t="s">
        <v>394</v>
      </c>
      <c r="B312" s="183" t="s">
        <v>113</v>
      </c>
      <c r="C312" s="183" t="s">
        <v>109</v>
      </c>
      <c r="D312" s="184" t="s">
        <v>399</v>
      </c>
      <c r="E312" s="181">
        <v>99</v>
      </c>
      <c r="F312" s="182"/>
    </row>
    <row r="313" ht="23.1" customHeight="1" spans="1:6">
      <c r="A313" s="183"/>
      <c r="B313" s="183"/>
      <c r="C313" s="183" t="s">
        <v>111</v>
      </c>
      <c r="D313" s="184" t="s">
        <v>400</v>
      </c>
      <c r="E313" s="181">
        <v>310</v>
      </c>
      <c r="F313" s="182"/>
    </row>
    <row r="314" ht="23.1" customHeight="1" spans="1:6">
      <c r="A314" s="183" t="s">
        <v>394</v>
      </c>
      <c r="B314" s="183" t="s">
        <v>113</v>
      </c>
      <c r="C314" s="183" t="s">
        <v>113</v>
      </c>
      <c r="D314" s="184" t="s">
        <v>401</v>
      </c>
      <c r="E314" s="181">
        <v>310</v>
      </c>
      <c r="F314" s="182"/>
    </row>
    <row r="315" ht="23.1" customHeight="1" spans="1:6">
      <c r="A315" s="183"/>
      <c r="B315" s="183"/>
      <c r="C315" s="183" t="s">
        <v>145</v>
      </c>
      <c r="D315" s="184" t="s">
        <v>402</v>
      </c>
      <c r="E315" s="181">
        <v>95</v>
      </c>
      <c r="F315" s="182"/>
    </row>
    <row r="316" ht="23.1" customHeight="1" spans="1:6">
      <c r="A316" s="183" t="s">
        <v>394</v>
      </c>
      <c r="B316" s="183" t="s">
        <v>113</v>
      </c>
      <c r="C316" s="183" t="s">
        <v>147</v>
      </c>
      <c r="D316" s="184" t="s">
        <v>403</v>
      </c>
      <c r="E316" s="181">
        <v>95</v>
      </c>
      <c r="F316" s="182"/>
    </row>
    <row r="317" ht="23.1" customHeight="1" spans="1:6">
      <c r="A317" s="183"/>
      <c r="B317" s="183" t="s">
        <v>132</v>
      </c>
      <c r="C317" s="183"/>
      <c r="D317" s="184" t="s">
        <v>404</v>
      </c>
      <c r="E317" s="181">
        <v>55</v>
      </c>
      <c r="F317" s="182"/>
    </row>
    <row r="318" ht="23.1" customHeight="1" spans="1:6">
      <c r="A318" s="183"/>
      <c r="B318" s="183"/>
      <c r="C318" s="183" t="s">
        <v>137</v>
      </c>
      <c r="D318" s="184" t="s">
        <v>405</v>
      </c>
      <c r="E318" s="181">
        <v>55</v>
      </c>
      <c r="F318" s="182"/>
    </row>
    <row r="319" ht="23.1" customHeight="1" spans="1:6">
      <c r="A319" s="183" t="s">
        <v>394</v>
      </c>
      <c r="B319" s="183" t="s">
        <v>134</v>
      </c>
      <c r="C319" s="183" t="s">
        <v>139</v>
      </c>
      <c r="D319" s="184" t="s">
        <v>406</v>
      </c>
      <c r="E319" s="181">
        <v>55</v>
      </c>
      <c r="F319" s="182"/>
    </row>
    <row r="320" ht="23.1" customHeight="1" spans="1:6">
      <c r="A320" s="183"/>
      <c r="B320" s="183" t="s">
        <v>115</v>
      </c>
      <c r="C320" s="183"/>
      <c r="D320" s="184" t="s">
        <v>407</v>
      </c>
      <c r="E320" s="181">
        <v>5137</v>
      </c>
      <c r="F320" s="182"/>
    </row>
    <row r="321" ht="23.1" customHeight="1" spans="1:6">
      <c r="A321" s="183"/>
      <c r="B321" s="183"/>
      <c r="C321" s="183" t="s">
        <v>105</v>
      </c>
      <c r="D321" s="184" t="s">
        <v>408</v>
      </c>
      <c r="E321" s="181">
        <v>1318</v>
      </c>
      <c r="F321" s="182"/>
    </row>
    <row r="322" ht="23.1" customHeight="1" spans="1:6">
      <c r="A322" s="183" t="s">
        <v>394</v>
      </c>
      <c r="B322" s="183" t="s">
        <v>117</v>
      </c>
      <c r="C322" s="183" t="s">
        <v>109</v>
      </c>
      <c r="D322" s="184" t="s">
        <v>409</v>
      </c>
      <c r="E322" s="181">
        <v>1318</v>
      </c>
      <c r="F322" s="182"/>
    </row>
    <row r="323" ht="23.1" customHeight="1" spans="1:6">
      <c r="A323" s="183"/>
      <c r="B323" s="183"/>
      <c r="C323" s="183" t="s">
        <v>111</v>
      </c>
      <c r="D323" s="184" t="s">
        <v>410</v>
      </c>
      <c r="E323" s="181">
        <v>70</v>
      </c>
      <c r="F323" s="182"/>
    </row>
    <row r="324" ht="23.1" customHeight="1" spans="1:6">
      <c r="A324" s="183" t="s">
        <v>394</v>
      </c>
      <c r="B324" s="183" t="s">
        <v>117</v>
      </c>
      <c r="C324" s="183" t="s">
        <v>113</v>
      </c>
      <c r="D324" s="184" t="s">
        <v>411</v>
      </c>
      <c r="E324" s="181">
        <v>70</v>
      </c>
      <c r="F324" s="182"/>
    </row>
    <row r="325" ht="23.1" customHeight="1" spans="1:6">
      <c r="A325" s="183"/>
      <c r="B325" s="183"/>
      <c r="C325" s="183" t="s">
        <v>132</v>
      </c>
      <c r="D325" s="184" t="s">
        <v>412</v>
      </c>
      <c r="E325" s="181">
        <v>17</v>
      </c>
      <c r="F325" s="182"/>
    </row>
    <row r="326" ht="23.1" customHeight="1" spans="1:6">
      <c r="A326" s="183" t="s">
        <v>394</v>
      </c>
      <c r="B326" s="183" t="s">
        <v>117</v>
      </c>
      <c r="C326" s="183" t="s">
        <v>134</v>
      </c>
      <c r="D326" s="184" t="s">
        <v>413</v>
      </c>
      <c r="E326" s="181">
        <v>17</v>
      </c>
      <c r="F326" s="182"/>
    </row>
    <row r="327" ht="23.1" customHeight="1" spans="1:6">
      <c r="A327" s="183"/>
      <c r="B327" s="183"/>
      <c r="C327" s="183" t="s">
        <v>123</v>
      </c>
      <c r="D327" s="184" t="s">
        <v>414</v>
      </c>
      <c r="E327" s="181">
        <v>2280</v>
      </c>
      <c r="F327" s="182"/>
    </row>
    <row r="328" ht="23.1" customHeight="1" spans="1:6">
      <c r="A328" s="183" t="s">
        <v>394</v>
      </c>
      <c r="B328" s="183" t="s">
        <v>117</v>
      </c>
      <c r="C328" s="183" t="s">
        <v>125</v>
      </c>
      <c r="D328" s="184" t="s">
        <v>415</v>
      </c>
      <c r="E328" s="181">
        <v>2280</v>
      </c>
      <c r="F328" s="182"/>
    </row>
    <row r="329" ht="23.1" customHeight="1" spans="1:6">
      <c r="A329" s="183"/>
      <c r="B329" s="183"/>
      <c r="C329" s="183" t="s">
        <v>262</v>
      </c>
      <c r="D329" s="184" t="s">
        <v>416</v>
      </c>
      <c r="E329" s="181">
        <v>100</v>
      </c>
      <c r="F329" s="182"/>
    </row>
    <row r="330" ht="23.1" customHeight="1" spans="1:6">
      <c r="A330" s="183" t="s">
        <v>394</v>
      </c>
      <c r="B330" s="183" t="s">
        <v>117</v>
      </c>
      <c r="C330" s="183" t="s">
        <v>265</v>
      </c>
      <c r="D330" s="184" t="s">
        <v>417</v>
      </c>
      <c r="E330" s="181">
        <v>100</v>
      </c>
      <c r="F330" s="182"/>
    </row>
    <row r="331" ht="23.1" customHeight="1" spans="1:6">
      <c r="A331" s="183"/>
      <c r="B331" s="183"/>
      <c r="C331" s="183" t="s">
        <v>154</v>
      </c>
      <c r="D331" s="184" t="s">
        <v>418</v>
      </c>
      <c r="E331" s="181">
        <v>750</v>
      </c>
      <c r="F331" s="182"/>
    </row>
    <row r="332" ht="23.1" customHeight="1" spans="1:6">
      <c r="A332" s="183" t="s">
        <v>394</v>
      </c>
      <c r="B332" s="183" t="s">
        <v>117</v>
      </c>
      <c r="C332" s="183" t="s">
        <v>157</v>
      </c>
      <c r="D332" s="184" t="s">
        <v>419</v>
      </c>
      <c r="E332" s="181">
        <v>750</v>
      </c>
      <c r="F332" s="182"/>
    </row>
    <row r="333" ht="23.1" customHeight="1" spans="1:6">
      <c r="A333" s="183"/>
      <c r="B333" s="183"/>
      <c r="C333" s="183" t="s">
        <v>137</v>
      </c>
      <c r="D333" s="184" t="s">
        <v>420</v>
      </c>
      <c r="E333" s="181">
        <v>602</v>
      </c>
      <c r="F333" s="182"/>
    </row>
    <row r="334" ht="23.1" customHeight="1" spans="1:6">
      <c r="A334" s="183" t="s">
        <v>394</v>
      </c>
      <c r="B334" s="183" t="s">
        <v>117</v>
      </c>
      <c r="C334" s="183" t="s">
        <v>139</v>
      </c>
      <c r="D334" s="184" t="s">
        <v>421</v>
      </c>
      <c r="E334" s="181">
        <v>602</v>
      </c>
      <c r="F334" s="182"/>
    </row>
    <row r="335" ht="23.1" customHeight="1" spans="1:6">
      <c r="A335" s="183"/>
      <c r="B335" s="183" t="s">
        <v>152</v>
      </c>
      <c r="C335" s="183"/>
      <c r="D335" s="184" t="s">
        <v>422</v>
      </c>
      <c r="E335" s="181">
        <v>1166</v>
      </c>
      <c r="F335" s="182"/>
    </row>
    <row r="336" ht="23.1" customHeight="1" spans="1:6">
      <c r="A336" s="183"/>
      <c r="B336" s="183"/>
      <c r="C336" s="183" t="s">
        <v>212</v>
      </c>
      <c r="D336" s="184" t="s">
        <v>423</v>
      </c>
      <c r="E336" s="181">
        <v>26</v>
      </c>
      <c r="F336" s="182"/>
    </row>
    <row r="337" ht="23.1" customHeight="1" spans="1:6">
      <c r="A337" s="183" t="s">
        <v>394</v>
      </c>
      <c r="B337" s="183" t="s">
        <v>156</v>
      </c>
      <c r="C337" s="183" t="s">
        <v>214</v>
      </c>
      <c r="D337" s="184" t="s">
        <v>424</v>
      </c>
      <c r="E337" s="181">
        <v>26</v>
      </c>
      <c r="F337" s="182"/>
    </row>
    <row r="338" ht="23.1" customHeight="1" spans="1:6">
      <c r="A338" s="183"/>
      <c r="B338" s="183"/>
      <c r="C338" s="183" t="s">
        <v>425</v>
      </c>
      <c r="D338" s="184" t="s">
        <v>426</v>
      </c>
      <c r="E338" s="181">
        <v>12</v>
      </c>
      <c r="F338" s="182"/>
    </row>
    <row r="339" ht="23.1" customHeight="1" spans="1:6">
      <c r="A339" s="183" t="s">
        <v>394</v>
      </c>
      <c r="B339" s="183" t="s">
        <v>156</v>
      </c>
      <c r="C339" s="183" t="s">
        <v>427</v>
      </c>
      <c r="D339" s="184" t="s">
        <v>428</v>
      </c>
      <c r="E339" s="181">
        <v>12</v>
      </c>
      <c r="F339" s="182"/>
    </row>
    <row r="340" ht="23.1" customHeight="1" spans="1:6">
      <c r="A340" s="183"/>
      <c r="B340" s="183"/>
      <c r="C340" s="183" t="s">
        <v>137</v>
      </c>
      <c r="D340" s="184" t="s">
        <v>429</v>
      </c>
      <c r="E340" s="181">
        <v>1129</v>
      </c>
      <c r="F340" s="182"/>
    </row>
    <row r="341" ht="23.1" customHeight="1" spans="1:6">
      <c r="A341" s="183" t="s">
        <v>394</v>
      </c>
      <c r="B341" s="183" t="s">
        <v>156</v>
      </c>
      <c r="C341" s="183" t="s">
        <v>139</v>
      </c>
      <c r="D341" s="184" t="s">
        <v>430</v>
      </c>
      <c r="E341" s="181">
        <v>1129</v>
      </c>
      <c r="F341" s="182"/>
    </row>
    <row r="342" ht="23.1" customHeight="1" spans="1:6">
      <c r="A342" s="183"/>
      <c r="B342" s="183" t="s">
        <v>162</v>
      </c>
      <c r="C342" s="183"/>
      <c r="D342" s="184" t="s">
        <v>431</v>
      </c>
      <c r="E342" s="181">
        <v>3726</v>
      </c>
      <c r="F342" s="182"/>
    </row>
    <row r="343" ht="23.1" customHeight="1" spans="1:6">
      <c r="A343" s="183"/>
      <c r="B343" s="183"/>
      <c r="C343" s="183" t="s">
        <v>105</v>
      </c>
      <c r="D343" s="184" t="s">
        <v>432</v>
      </c>
      <c r="E343" s="181">
        <v>647</v>
      </c>
      <c r="F343" s="182"/>
    </row>
    <row r="344" ht="23.1" customHeight="1" spans="1:6">
      <c r="A344" s="183" t="s">
        <v>394</v>
      </c>
      <c r="B344" s="183" t="s">
        <v>164</v>
      </c>
      <c r="C344" s="183" t="s">
        <v>109</v>
      </c>
      <c r="D344" s="184" t="s">
        <v>433</v>
      </c>
      <c r="E344" s="181">
        <v>647</v>
      </c>
      <c r="F344" s="182"/>
    </row>
    <row r="345" ht="23.1" customHeight="1" spans="1:6">
      <c r="A345" s="183"/>
      <c r="B345" s="183"/>
      <c r="C345" s="183" t="s">
        <v>111</v>
      </c>
      <c r="D345" s="184" t="s">
        <v>434</v>
      </c>
      <c r="E345" s="181">
        <v>95</v>
      </c>
      <c r="F345" s="182"/>
    </row>
    <row r="346" ht="23.1" customHeight="1" spans="1:6">
      <c r="A346" s="183" t="s">
        <v>394</v>
      </c>
      <c r="B346" s="183" t="s">
        <v>164</v>
      </c>
      <c r="C346" s="183" t="s">
        <v>113</v>
      </c>
      <c r="D346" s="184" t="s">
        <v>435</v>
      </c>
      <c r="E346" s="181">
        <v>95</v>
      </c>
      <c r="F346" s="182"/>
    </row>
    <row r="347" ht="23.1" customHeight="1" spans="1:6">
      <c r="A347" s="183"/>
      <c r="B347" s="183"/>
      <c r="C347" s="183" t="s">
        <v>137</v>
      </c>
      <c r="D347" s="184" t="s">
        <v>436</v>
      </c>
      <c r="E347" s="181">
        <v>2983</v>
      </c>
      <c r="F347" s="182"/>
    </row>
    <row r="348" ht="23.1" customHeight="1" spans="1:6">
      <c r="A348" s="183" t="s">
        <v>394</v>
      </c>
      <c r="B348" s="183" t="s">
        <v>164</v>
      </c>
      <c r="C348" s="183" t="s">
        <v>139</v>
      </c>
      <c r="D348" s="184" t="s">
        <v>437</v>
      </c>
      <c r="E348" s="181">
        <v>2983</v>
      </c>
      <c r="F348" s="182"/>
    </row>
    <row r="349" ht="23.1" customHeight="1" spans="1:6">
      <c r="A349" s="183"/>
      <c r="B349" s="183" t="s">
        <v>303</v>
      </c>
      <c r="C349" s="183"/>
      <c r="D349" s="184" t="s">
        <v>438</v>
      </c>
      <c r="E349" s="181">
        <v>4737</v>
      </c>
      <c r="F349" s="182"/>
    </row>
    <row r="350" ht="23.1" customHeight="1" spans="1:6">
      <c r="A350" s="183"/>
      <c r="B350" s="183"/>
      <c r="C350" s="183" t="s">
        <v>111</v>
      </c>
      <c r="D350" s="184" t="s">
        <v>439</v>
      </c>
      <c r="E350" s="181">
        <v>4737</v>
      </c>
      <c r="F350" s="182"/>
    </row>
    <row r="351" ht="23.1" customHeight="1" spans="1:6">
      <c r="A351" s="183" t="s">
        <v>394</v>
      </c>
      <c r="B351" s="183" t="s">
        <v>305</v>
      </c>
      <c r="C351" s="183" t="s">
        <v>113</v>
      </c>
      <c r="D351" s="184" t="s">
        <v>440</v>
      </c>
      <c r="E351" s="181">
        <v>4737</v>
      </c>
      <c r="F351" s="182"/>
    </row>
    <row r="352" ht="23.1" customHeight="1" spans="1:6">
      <c r="A352" s="183"/>
      <c r="B352" s="183" t="s">
        <v>171</v>
      </c>
      <c r="C352" s="183"/>
      <c r="D352" s="184" t="s">
        <v>441</v>
      </c>
      <c r="E352" s="181">
        <v>240</v>
      </c>
      <c r="F352" s="182"/>
    </row>
    <row r="353" ht="23.1" customHeight="1" spans="1:6">
      <c r="A353" s="183"/>
      <c r="B353" s="183"/>
      <c r="C353" s="183" t="s">
        <v>105</v>
      </c>
      <c r="D353" s="184" t="s">
        <v>442</v>
      </c>
      <c r="E353" s="181">
        <v>240</v>
      </c>
      <c r="F353" s="182"/>
    </row>
    <row r="354" ht="23.1" customHeight="1" spans="1:6">
      <c r="A354" s="183" t="s">
        <v>394</v>
      </c>
      <c r="B354" s="183" t="s">
        <v>173</v>
      </c>
      <c r="C354" s="183" t="s">
        <v>109</v>
      </c>
      <c r="D354" s="184" t="s">
        <v>443</v>
      </c>
      <c r="E354" s="181">
        <v>240</v>
      </c>
      <c r="F354" s="182"/>
    </row>
    <row r="355" ht="23.1" customHeight="1" spans="1:6">
      <c r="A355" s="183"/>
      <c r="B355" s="183" t="s">
        <v>444</v>
      </c>
      <c r="C355" s="183"/>
      <c r="D355" s="184" t="s">
        <v>445</v>
      </c>
      <c r="E355" s="181">
        <v>109</v>
      </c>
      <c r="F355" s="182"/>
    </row>
    <row r="356" ht="23.1" customHeight="1" spans="1:6">
      <c r="A356" s="183"/>
      <c r="B356" s="183"/>
      <c r="C356" s="183" t="s">
        <v>105</v>
      </c>
      <c r="D356" s="184" t="s">
        <v>107</v>
      </c>
      <c r="E356" s="181">
        <v>109</v>
      </c>
      <c r="F356" s="182"/>
    </row>
    <row r="357" ht="23.1" customHeight="1" spans="1:6">
      <c r="A357" s="183" t="s">
        <v>394</v>
      </c>
      <c r="B357" s="183" t="s">
        <v>446</v>
      </c>
      <c r="C357" s="183" t="s">
        <v>109</v>
      </c>
      <c r="D357" s="184" t="s">
        <v>110</v>
      </c>
      <c r="E357" s="181">
        <v>109</v>
      </c>
      <c r="F357" s="182"/>
    </row>
    <row r="358" ht="23.1" customHeight="1" spans="1:6">
      <c r="A358" s="183"/>
      <c r="B358" s="183" t="s">
        <v>212</v>
      </c>
      <c r="C358" s="183"/>
      <c r="D358" s="184" t="s">
        <v>447</v>
      </c>
      <c r="E358" s="181">
        <v>77</v>
      </c>
      <c r="F358" s="182"/>
    </row>
    <row r="359" ht="23.1" customHeight="1" spans="1:6">
      <c r="A359" s="183"/>
      <c r="B359" s="183"/>
      <c r="C359" s="183" t="s">
        <v>105</v>
      </c>
      <c r="D359" s="184" t="s">
        <v>448</v>
      </c>
      <c r="E359" s="181">
        <v>77</v>
      </c>
      <c r="F359" s="182"/>
    </row>
    <row r="360" ht="23.1" customHeight="1" spans="1:6">
      <c r="A360" s="183" t="s">
        <v>394</v>
      </c>
      <c r="B360" s="183" t="s">
        <v>214</v>
      </c>
      <c r="C360" s="183" t="s">
        <v>109</v>
      </c>
      <c r="D360" s="184" t="s">
        <v>449</v>
      </c>
      <c r="E360" s="181">
        <v>77</v>
      </c>
      <c r="F360" s="182"/>
    </row>
    <row r="361" ht="23.1" customHeight="1" spans="1:6">
      <c r="A361" s="183"/>
      <c r="B361" s="183" t="s">
        <v>137</v>
      </c>
      <c r="C361" s="183"/>
      <c r="D361" s="184" t="s">
        <v>450</v>
      </c>
      <c r="E361" s="181">
        <v>1</v>
      </c>
      <c r="F361" s="182"/>
    </row>
    <row r="362" ht="23.1" customHeight="1" spans="1:6">
      <c r="A362" s="183"/>
      <c r="B362" s="183"/>
      <c r="C362" s="183" t="s">
        <v>137</v>
      </c>
      <c r="D362" s="184" t="s">
        <v>451</v>
      </c>
      <c r="E362" s="181">
        <v>1</v>
      </c>
      <c r="F362" s="182"/>
    </row>
    <row r="363" ht="23.1" customHeight="1" spans="1:6">
      <c r="A363" s="183" t="s">
        <v>394</v>
      </c>
      <c r="B363" s="183" t="s">
        <v>139</v>
      </c>
      <c r="C363" s="183" t="s">
        <v>139</v>
      </c>
      <c r="D363" s="184" t="s">
        <v>452</v>
      </c>
      <c r="E363" s="181">
        <v>1</v>
      </c>
      <c r="F363" s="182"/>
    </row>
    <row r="364" ht="23.1" customHeight="1" spans="1:6">
      <c r="A364" s="183" t="s">
        <v>453</v>
      </c>
      <c r="B364" s="183"/>
      <c r="C364" s="183"/>
      <c r="D364" s="184" t="s">
        <v>454</v>
      </c>
      <c r="E364" s="181">
        <v>200</v>
      </c>
      <c r="F364" s="182"/>
    </row>
    <row r="365" ht="23.1" customHeight="1" spans="1:6">
      <c r="A365" s="183"/>
      <c r="B365" s="183" t="s">
        <v>105</v>
      </c>
      <c r="C365" s="183"/>
      <c r="D365" s="184" t="s">
        <v>455</v>
      </c>
      <c r="E365" s="181">
        <v>200</v>
      </c>
      <c r="F365" s="182"/>
    </row>
    <row r="366" ht="23.1" customHeight="1" spans="1:6">
      <c r="A366" s="183"/>
      <c r="B366" s="183"/>
      <c r="C366" s="183" t="s">
        <v>111</v>
      </c>
      <c r="D366" s="184" t="s">
        <v>112</v>
      </c>
      <c r="E366" s="181">
        <v>200</v>
      </c>
      <c r="F366" s="182"/>
    </row>
    <row r="367" ht="23.1" customHeight="1" spans="1:6">
      <c r="A367" s="183" t="s">
        <v>456</v>
      </c>
      <c r="B367" s="183" t="s">
        <v>109</v>
      </c>
      <c r="C367" s="183" t="s">
        <v>113</v>
      </c>
      <c r="D367" s="184" t="s">
        <v>114</v>
      </c>
      <c r="E367" s="181">
        <v>200</v>
      </c>
      <c r="F367" s="182"/>
    </row>
    <row r="368" ht="23.1" customHeight="1" spans="1:6">
      <c r="A368" s="183" t="s">
        <v>457</v>
      </c>
      <c r="B368" s="183"/>
      <c r="C368" s="183"/>
      <c r="D368" s="184" t="s">
        <v>458</v>
      </c>
      <c r="E368" s="181">
        <v>7476</v>
      </c>
      <c r="F368" s="182"/>
    </row>
    <row r="369" ht="23.1" customHeight="1" spans="1:6">
      <c r="A369" s="183"/>
      <c r="B369" s="183" t="s">
        <v>105</v>
      </c>
      <c r="C369" s="183"/>
      <c r="D369" s="184" t="s">
        <v>459</v>
      </c>
      <c r="E369" s="181">
        <v>2115</v>
      </c>
      <c r="F369" s="182"/>
    </row>
    <row r="370" ht="23.1" customHeight="1" spans="1:6">
      <c r="A370" s="183"/>
      <c r="B370" s="183"/>
      <c r="C370" s="183" t="s">
        <v>105</v>
      </c>
      <c r="D370" s="184" t="s">
        <v>107</v>
      </c>
      <c r="E370" s="181">
        <v>963</v>
      </c>
      <c r="F370" s="182"/>
    </row>
    <row r="371" ht="23.1" customHeight="1" spans="1:6">
      <c r="A371" s="183" t="s">
        <v>460</v>
      </c>
      <c r="B371" s="183" t="s">
        <v>109</v>
      </c>
      <c r="C371" s="183" t="s">
        <v>109</v>
      </c>
      <c r="D371" s="184" t="s">
        <v>110</v>
      </c>
      <c r="E371" s="181">
        <v>963</v>
      </c>
      <c r="F371" s="182"/>
    </row>
    <row r="372" ht="23.1" customHeight="1" spans="1:6">
      <c r="A372" s="183"/>
      <c r="B372" s="183"/>
      <c r="C372" s="183" t="s">
        <v>111</v>
      </c>
      <c r="D372" s="184" t="s">
        <v>112</v>
      </c>
      <c r="E372" s="181">
        <v>10</v>
      </c>
      <c r="F372" s="182"/>
    </row>
    <row r="373" ht="23.1" customHeight="1" spans="1:6">
      <c r="A373" s="183" t="s">
        <v>460</v>
      </c>
      <c r="B373" s="183" t="s">
        <v>109</v>
      </c>
      <c r="C373" s="183" t="s">
        <v>113</v>
      </c>
      <c r="D373" s="184" t="s">
        <v>114</v>
      </c>
      <c r="E373" s="181">
        <v>10</v>
      </c>
      <c r="F373" s="182"/>
    </row>
    <row r="374" ht="23.1" customHeight="1" spans="1:6">
      <c r="A374" s="183"/>
      <c r="B374" s="183"/>
      <c r="C374" s="183" t="s">
        <v>115</v>
      </c>
      <c r="D374" s="184" t="s">
        <v>461</v>
      </c>
      <c r="E374" s="181">
        <v>942</v>
      </c>
      <c r="F374" s="182"/>
    </row>
    <row r="375" ht="23.1" customHeight="1" spans="1:6">
      <c r="A375" s="183" t="s">
        <v>460</v>
      </c>
      <c r="B375" s="183" t="s">
        <v>109</v>
      </c>
      <c r="C375" s="183" t="s">
        <v>117</v>
      </c>
      <c r="D375" s="184" t="s">
        <v>462</v>
      </c>
      <c r="E375" s="181">
        <v>942</v>
      </c>
      <c r="F375" s="182"/>
    </row>
    <row r="376" ht="23.1" customHeight="1" spans="1:6">
      <c r="A376" s="183"/>
      <c r="B376" s="183"/>
      <c r="C376" s="183" t="s">
        <v>137</v>
      </c>
      <c r="D376" s="184" t="s">
        <v>463</v>
      </c>
      <c r="E376" s="181">
        <v>200</v>
      </c>
      <c r="F376" s="182"/>
    </row>
    <row r="377" ht="23.1" customHeight="1" spans="1:6">
      <c r="A377" s="183" t="s">
        <v>460</v>
      </c>
      <c r="B377" s="183" t="s">
        <v>109</v>
      </c>
      <c r="C377" s="183" t="s">
        <v>139</v>
      </c>
      <c r="D377" s="184" t="s">
        <v>464</v>
      </c>
      <c r="E377" s="181">
        <v>200</v>
      </c>
      <c r="F377" s="182"/>
    </row>
    <row r="378" ht="23.1" customHeight="1" spans="1:6">
      <c r="A378" s="183"/>
      <c r="B378" s="183" t="s">
        <v>111</v>
      </c>
      <c r="C378" s="183"/>
      <c r="D378" s="184" t="s">
        <v>465</v>
      </c>
      <c r="E378" s="181">
        <v>200</v>
      </c>
      <c r="F378" s="182"/>
    </row>
    <row r="379" ht="23.1" customHeight="1" spans="1:6">
      <c r="A379" s="183"/>
      <c r="B379" s="183"/>
      <c r="C379" s="183" t="s">
        <v>105</v>
      </c>
      <c r="D379" s="184" t="s">
        <v>466</v>
      </c>
      <c r="E379" s="181">
        <v>200</v>
      </c>
      <c r="F379" s="182"/>
    </row>
    <row r="380" ht="23.1" customHeight="1" spans="1:6">
      <c r="A380" s="183" t="s">
        <v>460</v>
      </c>
      <c r="B380" s="183" t="s">
        <v>113</v>
      </c>
      <c r="C380" s="183" t="s">
        <v>109</v>
      </c>
      <c r="D380" s="184" t="s">
        <v>467</v>
      </c>
      <c r="E380" s="181">
        <v>200</v>
      </c>
      <c r="F380" s="182"/>
    </row>
    <row r="381" ht="23.1" customHeight="1" spans="1:6">
      <c r="A381" s="183"/>
      <c r="B381" s="183" t="s">
        <v>132</v>
      </c>
      <c r="C381" s="183"/>
      <c r="D381" s="184" t="s">
        <v>468</v>
      </c>
      <c r="E381" s="181">
        <v>1117</v>
      </c>
      <c r="F381" s="182"/>
    </row>
    <row r="382" ht="23.1" customHeight="1" spans="1:6">
      <c r="A382" s="183"/>
      <c r="B382" s="183"/>
      <c r="C382" s="183" t="s">
        <v>132</v>
      </c>
      <c r="D382" s="184" t="s">
        <v>469</v>
      </c>
      <c r="E382" s="181">
        <v>50</v>
      </c>
      <c r="F382" s="182"/>
    </row>
    <row r="383" ht="23.1" customHeight="1" spans="1:6">
      <c r="A383" s="183" t="s">
        <v>460</v>
      </c>
      <c r="B383" s="183" t="s">
        <v>134</v>
      </c>
      <c r="C383" s="183" t="s">
        <v>134</v>
      </c>
      <c r="D383" s="184" t="s">
        <v>470</v>
      </c>
      <c r="E383" s="181">
        <v>50</v>
      </c>
      <c r="F383" s="182"/>
    </row>
    <row r="384" ht="23.1" customHeight="1" spans="1:6">
      <c r="A384" s="183"/>
      <c r="B384" s="183"/>
      <c r="C384" s="183" t="s">
        <v>137</v>
      </c>
      <c r="D384" s="184" t="s">
        <v>471</v>
      </c>
      <c r="E384" s="181">
        <v>1067</v>
      </c>
      <c r="F384" s="182"/>
    </row>
    <row r="385" ht="23.1" customHeight="1" spans="1:6">
      <c r="A385" s="183" t="s">
        <v>460</v>
      </c>
      <c r="B385" s="183" t="s">
        <v>134</v>
      </c>
      <c r="C385" s="183" t="s">
        <v>139</v>
      </c>
      <c r="D385" s="184" t="s">
        <v>472</v>
      </c>
      <c r="E385" s="181">
        <v>1067</v>
      </c>
      <c r="F385" s="182"/>
    </row>
    <row r="386" ht="23.1" customHeight="1" spans="1:6">
      <c r="A386" s="183"/>
      <c r="B386" s="183" t="s">
        <v>119</v>
      </c>
      <c r="C386" s="183"/>
      <c r="D386" s="184" t="s">
        <v>473</v>
      </c>
      <c r="E386" s="181">
        <v>4044</v>
      </c>
      <c r="F386" s="182"/>
    </row>
    <row r="387" ht="23.1" customHeight="1" spans="1:6">
      <c r="A387" s="183"/>
      <c r="B387" s="183"/>
      <c r="C387" s="183" t="s">
        <v>105</v>
      </c>
      <c r="D387" s="184" t="s">
        <v>474</v>
      </c>
      <c r="E387" s="181">
        <v>4044</v>
      </c>
      <c r="F387" s="182"/>
    </row>
    <row r="388" ht="23.1" customHeight="1" spans="1:6">
      <c r="A388" s="183" t="s">
        <v>460</v>
      </c>
      <c r="B388" s="183" t="s">
        <v>121</v>
      </c>
      <c r="C388" s="183" t="s">
        <v>109</v>
      </c>
      <c r="D388" s="184" t="s">
        <v>475</v>
      </c>
      <c r="E388" s="181">
        <v>4044</v>
      </c>
      <c r="F388" s="182"/>
    </row>
    <row r="389" ht="23.1" customHeight="1" spans="1:6">
      <c r="A389" s="183" t="s">
        <v>476</v>
      </c>
      <c r="B389" s="183"/>
      <c r="C389" s="183"/>
      <c r="D389" s="184" t="s">
        <v>477</v>
      </c>
      <c r="E389" s="181">
        <f>5798+133</f>
        <v>5931</v>
      </c>
      <c r="F389" s="182"/>
    </row>
    <row r="390" ht="23.1" customHeight="1" spans="1:6">
      <c r="A390" s="183"/>
      <c r="B390" s="183" t="s">
        <v>105</v>
      </c>
      <c r="C390" s="183"/>
      <c r="D390" s="184" t="s">
        <v>478</v>
      </c>
      <c r="E390" s="181">
        <f>2554+3</f>
        <v>2557</v>
      </c>
      <c r="F390" s="182"/>
    </row>
    <row r="391" ht="23.1" customHeight="1" spans="1:6">
      <c r="A391" s="183"/>
      <c r="B391" s="183"/>
      <c r="C391" s="183" t="s">
        <v>105</v>
      </c>
      <c r="D391" s="184" t="s">
        <v>107</v>
      </c>
      <c r="E391" s="181">
        <v>176</v>
      </c>
      <c r="F391" s="182"/>
    </row>
    <row r="392" ht="23.1" customHeight="1" spans="1:6">
      <c r="A392" s="183" t="s">
        <v>479</v>
      </c>
      <c r="B392" s="183" t="s">
        <v>109</v>
      </c>
      <c r="C392" s="183" t="s">
        <v>109</v>
      </c>
      <c r="D392" s="184" t="s">
        <v>110</v>
      </c>
      <c r="E392" s="181">
        <v>176</v>
      </c>
      <c r="F392" s="182"/>
    </row>
    <row r="393" ht="23.1" customHeight="1" spans="1:6">
      <c r="A393" s="183"/>
      <c r="B393" s="183"/>
      <c r="C393" s="183" t="s">
        <v>480</v>
      </c>
      <c r="D393" s="184" t="s">
        <v>481</v>
      </c>
      <c r="E393" s="181">
        <v>3</v>
      </c>
      <c r="F393" s="182"/>
    </row>
    <row r="394" ht="23.1" customHeight="1" spans="1:6">
      <c r="A394" s="183" t="s">
        <v>476</v>
      </c>
      <c r="B394" s="183" t="s">
        <v>105</v>
      </c>
      <c r="C394" s="183" t="s">
        <v>480</v>
      </c>
      <c r="D394" s="184" t="s">
        <v>481</v>
      </c>
      <c r="E394" s="181">
        <v>3</v>
      </c>
      <c r="F394" s="182"/>
    </row>
    <row r="395" ht="23.1" customHeight="1" spans="1:6">
      <c r="A395" s="183"/>
      <c r="B395" s="183"/>
      <c r="C395" s="183" t="s">
        <v>137</v>
      </c>
      <c r="D395" s="184" t="s">
        <v>482</v>
      </c>
      <c r="E395" s="181">
        <v>2378</v>
      </c>
      <c r="F395" s="182"/>
    </row>
    <row r="396" ht="23.1" customHeight="1" spans="1:6">
      <c r="A396" s="183" t="s">
        <v>479</v>
      </c>
      <c r="B396" s="183" t="s">
        <v>109</v>
      </c>
      <c r="C396" s="183" t="s">
        <v>139</v>
      </c>
      <c r="D396" s="184" t="s">
        <v>483</v>
      </c>
      <c r="E396" s="181">
        <v>2378</v>
      </c>
      <c r="F396" s="182"/>
    </row>
    <row r="397" ht="23.1" customHeight="1" spans="1:6">
      <c r="A397" s="183"/>
      <c r="B397" s="183" t="s">
        <v>111</v>
      </c>
      <c r="C397" s="183"/>
      <c r="D397" s="184" t="s">
        <v>484</v>
      </c>
      <c r="E397" s="181">
        <v>12</v>
      </c>
      <c r="F397" s="182"/>
    </row>
    <row r="398" ht="23.1" customHeight="1" spans="1:6">
      <c r="A398" s="183"/>
      <c r="B398" s="183"/>
      <c r="C398" s="183" t="s">
        <v>199</v>
      </c>
      <c r="D398" s="184" t="s">
        <v>485</v>
      </c>
      <c r="E398" s="181">
        <v>2</v>
      </c>
      <c r="F398" s="182"/>
    </row>
    <row r="399" ht="23.1" customHeight="1" spans="1:6">
      <c r="A399" s="183" t="s">
        <v>479</v>
      </c>
      <c r="B399" s="183" t="s">
        <v>113</v>
      </c>
      <c r="C399" s="183" t="s">
        <v>201</v>
      </c>
      <c r="D399" s="184" t="s">
        <v>486</v>
      </c>
      <c r="E399" s="181">
        <v>2</v>
      </c>
      <c r="F399" s="182"/>
    </row>
    <row r="400" ht="23.1" customHeight="1" spans="1:6">
      <c r="A400" s="183"/>
      <c r="B400" s="183"/>
      <c r="C400" s="183" t="s">
        <v>137</v>
      </c>
      <c r="D400" s="184" t="s">
        <v>487</v>
      </c>
      <c r="E400" s="181">
        <v>10</v>
      </c>
      <c r="F400" s="182"/>
    </row>
    <row r="401" ht="23.1" customHeight="1" spans="1:6">
      <c r="A401" s="183" t="s">
        <v>479</v>
      </c>
      <c r="B401" s="183" t="s">
        <v>113</v>
      </c>
      <c r="C401" s="183" t="s">
        <v>139</v>
      </c>
      <c r="D401" s="184" t="s">
        <v>488</v>
      </c>
      <c r="E401" s="181">
        <v>10</v>
      </c>
      <c r="F401" s="182"/>
    </row>
    <row r="402" ht="23.1" customHeight="1" spans="1:6">
      <c r="A402" s="183"/>
      <c r="B402" s="183" t="s">
        <v>132</v>
      </c>
      <c r="C402" s="183"/>
      <c r="D402" s="184" t="s">
        <v>489</v>
      </c>
      <c r="E402" s="181">
        <v>553</v>
      </c>
      <c r="F402" s="182"/>
    </row>
    <row r="403" ht="23.1" customHeight="1" spans="1:6">
      <c r="A403" s="183"/>
      <c r="B403" s="183"/>
      <c r="C403" s="183" t="s">
        <v>105</v>
      </c>
      <c r="D403" s="184" t="s">
        <v>107</v>
      </c>
      <c r="E403" s="181">
        <v>97</v>
      </c>
      <c r="F403" s="182"/>
    </row>
    <row r="404" ht="23.1" customHeight="1" spans="1:6">
      <c r="A404" s="183" t="s">
        <v>479</v>
      </c>
      <c r="B404" s="183" t="s">
        <v>134</v>
      </c>
      <c r="C404" s="183" t="s">
        <v>109</v>
      </c>
      <c r="D404" s="184" t="s">
        <v>110</v>
      </c>
      <c r="E404" s="181">
        <v>97</v>
      </c>
      <c r="F404" s="182"/>
    </row>
    <row r="405" ht="23.1" customHeight="1" spans="1:6">
      <c r="A405" s="183"/>
      <c r="B405" s="183"/>
      <c r="C405" s="183" t="s">
        <v>119</v>
      </c>
      <c r="D405" s="184" t="s">
        <v>490</v>
      </c>
      <c r="E405" s="181">
        <v>100</v>
      </c>
      <c r="F405" s="182"/>
    </row>
    <row r="406" ht="23.1" customHeight="1" spans="1:6">
      <c r="A406" s="183" t="s">
        <v>476</v>
      </c>
      <c r="B406" s="183" t="s">
        <v>132</v>
      </c>
      <c r="C406" s="183" t="s">
        <v>119</v>
      </c>
      <c r="D406" s="184" t="s">
        <v>491</v>
      </c>
      <c r="E406" s="181">
        <v>100</v>
      </c>
      <c r="F406" s="182"/>
    </row>
    <row r="407" ht="23.1" customHeight="1" spans="1:6">
      <c r="A407" s="183"/>
      <c r="B407" s="183"/>
      <c r="C407" s="183" t="s">
        <v>137</v>
      </c>
      <c r="D407" s="184" t="s">
        <v>492</v>
      </c>
      <c r="E407" s="181">
        <v>356</v>
      </c>
      <c r="F407" s="182"/>
    </row>
    <row r="408" ht="23.1" customHeight="1" spans="1:6">
      <c r="A408" s="183" t="s">
        <v>479</v>
      </c>
      <c r="B408" s="183" t="s">
        <v>134</v>
      </c>
      <c r="C408" s="183" t="s">
        <v>139</v>
      </c>
      <c r="D408" s="184" t="s">
        <v>493</v>
      </c>
      <c r="E408" s="181">
        <v>356</v>
      </c>
      <c r="F408" s="182"/>
    </row>
    <row r="409" ht="23.1" customHeight="1" spans="1:6">
      <c r="A409" s="183"/>
      <c r="B409" s="183" t="s">
        <v>119</v>
      </c>
      <c r="C409" s="183"/>
      <c r="D409" s="184" t="s">
        <v>494</v>
      </c>
      <c r="E409" s="181">
        <v>2141</v>
      </c>
      <c r="F409" s="182"/>
    </row>
    <row r="410" ht="23.1" customHeight="1" spans="1:6">
      <c r="A410" s="183"/>
      <c r="B410" s="183"/>
      <c r="C410" s="183" t="s">
        <v>105</v>
      </c>
      <c r="D410" s="184" t="s">
        <v>107</v>
      </c>
      <c r="E410" s="181">
        <v>39</v>
      </c>
      <c r="F410" s="182"/>
    </row>
    <row r="411" ht="23.1" customHeight="1" spans="1:6">
      <c r="A411" s="183" t="s">
        <v>479</v>
      </c>
      <c r="B411" s="183" t="s">
        <v>121</v>
      </c>
      <c r="C411" s="183" t="s">
        <v>109</v>
      </c>
      <c r="D411" s="184" t="s">
        <v>110</v>
      </c>
      <c r="E411" s="181">
        <v>39</v>
      </c>
      <c r="F411" s="182"/>
    </row>
    <row r="412" ht="23.1" customHeight="1" spans="1:6">
      <c r="A412" s="183"/>
      <c r="B412" s="183"/>
      <c r="C412" s="183" t="s">
        <v>137</v>
      </c>
      <c r="D412" s="184" t="s">
        <v>495</v>
      </c>
      <c r="E412" s="181">
        <v>2102</v>
      </c>
      <c r="F412" s="182"/>
    </row>
    <row r="413" ht="23.1" customHeight="1" spans="1:6">
      <c r="A413" s="183" t="s">
        <v>479</v>
      </c>
      <c r="B413" s="183" t="s">
        <v>121</v>
      </c>
      <c r="C413" s="183" t="s">
        <v>139</v>
      </c>
      <c r="D413" s="184" t="s">
        <v>496</v>
      </c>
      <c r="E413" s="181">
        <v>2102</v>
      </c>
      <c r="F413" s="182"/>
    </row>
    <row r="414" ht="23.1" customHeight="1" spans="1:6">
      <c r="A414" s="183"/>
      <c r="B414" s="183" t="s">
        <v>152</v>
      </c>
      <c r="C414" s="183"/>
      <c r="D414" s="184" t="s">
        <v>497</v>
      </c>
      <c r="E414" s="181">
        <v>542</v>
      </c>
      <c r="F414" s="182"/>
    </row>
    <row r="415" ht="23.1" customHeight="1" spans="1:6">
      <c r="A415" s="183"/>
      <c r="B415" s="183"/>
      <c r="C415" s="183" t="s">
        <v>105</v>
      </c>
      <c r="D415" s="184" t="s">
        <v>498</v>
      </c>
      <c r="E415" s="181">
        <v>6</v>
      </c>
      <c r="F415" s="182"/>
    </row>
    <row r="416" ht="23.1" customHeight="1" spans="1:6">
      <c r="A416" s="183" t="s">
        <v>476</v>
      </c>
      <c r="B416" s="183" t="s">
        <v>152</v>
      </c>
      <c r="C416" s="183" t="s">
        <v>105</v>
      </c>
      <c r="D416" s="184" t="s">
        <v>499</v>
      </c>
      <c r="E416" s="181">
        <v>6</v>
      </c>
      <c r="F416" s="182"/>
    </row>
    <row r="417" ht="23.1" customHeight="1" spans="1:6">
      <c r="A417" s="183"/>
      <c r="B417" s="183"/>
      <c r="C417" s="183" t="s">
        <v>115</v>
      </c>
      <c r="D417" s="184" t="s">
        <v>500</v>
      </c>
      <c r="E417" s="181">
        <v>24</v>
      </c>
      <c r="F417" s="182"/>
    </row>
    <row r="418" ht="23.1" customHeight="1" spans="1:6">
      <c r="A418" s="183" t="s">
        <v>476</v>
      </c>
      <c r="B418" s="183" t="s">
        <v>152</v>
      </c>
      <c r="C418" s="183" t="s">
        <v>115</v>
      </c>
      <c r="D418" s="184" t="s">
        <v>501</v>
      </c>
      <c r="E418" s="181">
        <v>24</v>
      </c>
      <c r="F418" s="182"/>
    </row>
    <row r="419" ht="23.1" customHeight="1" spans="1:6">
      <c r="A419" s="183"/>
      <c r="B419" s="183"/>
      <c r="C419" s="183" t="s">
        <v>119</v>
      </c>
      <c r="D419" s="184" t="s">
        <v>502</v>
      </c>
      <c r="E419" s="181">
        <v>512</v>
      </c>
      <c r="F419" s="182"/>
    </row>
    <row r="420" ht="23.1" customHeight="1" spans="1:6">
      <c r="A420" s="183" t="s">
        <v>479</v>
      </c>
      <c r="B420" s="183" t="s">
        <v>156</v>
      </c>
      <c r="C420" s="183" t="s">
        <v>121</v>
      </c>
      <c r="D420" s="184" t="s">
        <v>503</v>
      </c>
      <c r="E420" s="181">
        <v>512</v>
      </c>
      <c r="F420" s="182"/>
    </row>
    <row r="421" ht="23.1" customHeight="1" spans="1:6">
      <c r="A421" s="183"/>
      <c r="B421" s="183" t="s">
        <v>123</v>
      </c>
      <c r="C421" s="183"/>
      <c r="D421" s="184" t="s">
        <v>504</v>
      </c>
      <c r="E421" s="181">
        <v>127</v>
      </c>
      <c r="F421" s="182"/>
    </row>
    <row r="422" ht="23.1" customHeight="1" spans="1:6">
      <c r="A422" s="183"/>
      <c r="B422" s="183"/>
      <c r="C422" s="183" t="s">
        <v>132</v>
      </c>
      <c r="D422" s="184" t="s">
        <v>505</v>
      </c>
      <c r="E422" s="181">
        <v>83</v>
      </c>
      <c r="F422" s="182"/>
    </row>
    <row r="423" ht="23.1" customHeight="1" spans="1:6">
      <c r="A423" s="183" t="s">
        <v>479</v>
      </c>
      <c r="B423" s="183" t="s">
        <v>125</v>
      </c>
      <c r="C423" s="183" t="s">
        <v>134</v>
      </c>
      <c r="D423" s="184" t="s">
        <v>506</v>
      </c>
      <c r="E423" s="181">
        <v>83</v>
      </c>
      <c r="F423" s="182"/>
    </row>
    <row r="424" ht="23.1" customHeight="1" spans="1:6">
      <c r="A424" s="183"/>
      <c r="B424" s="183"/>
      <c r="C424" s="183" t="s">
        <v>115</v>
      </c>
      <c r="D424" s="184" t="s">
        <v>507</v>
      </c>
      <c r="E424" s="181">
        <v>44</v>
      </c>
      <c r="F424" s="182"/>
    </row>
    <row r="425" ht="23.1" customHeight="1" spans="1:6">
      <c r="A425" s="183" t="s">
        <v>479</v>
      </c>
      <c r="B425" s="183" t="s">
        <v>125</v>
      </c>
      <c r="C425" s="183" t="s">
        <v>117</v>
      </c>
      <c r="D425" s="184" t="s">
        <v>508</v>
      </c>
      <c r="E425" s="181">
        <v>44</v>
      </c>
      <c r="F425" s="182"/>
    </row>
    <row r="426" ht="23.1" customHeight="1" spans="1:6">
      <c r="A426" s="183" t="s">
        <v>509</v>
      </c>
      <c r="B426" s="183"/>
      <c r="C426" s="183"/>
      <c r="D426" s="184" t="s">
        <v>510</v>
      </c>
      <c r="E426" s="181">
        <v>110</v>
      </c>
      <c r="F426" s="182"/>
    </row>
    <row r="427" ht="23.1" customHeight="1" spans="1:6">
      <c r="A427" s="183"/>
      <c r="B427" s="183" t="s">
        <v>105</v>
      </c>
      <c r="C427" s="183"/>
      <c r="D427" s="184" t="s">
        <v>511</v>
      </c>
      <c r="E427" s="181">
        <v>110</v>
      </c>
      <c r="F427" s="182"/>
    </row>
    <row r="428" ht="23.1" customHeight="1" spans="1:6">
      <c r="A428" s="183"/>
      <c r="B428" s="183"/>
      <c r="C428" s="183" t="s">
        <v>145</v>
      </c>
      <c r="D428" s="184" t="s">
        <v>512</v>
      </c>
      <c r="E428" s="181">
        <v>10</v>
      </c>
      <c r="F428" s="182"/>
    </row>
    <row r="429" ht="23.1" customHeight="1" spans="1:6">
      <c r="A429" s="183" t="s">
        <v>513</v>
      </c>
      <c r="B429" s="183" t="s">
        <v>109</v>
      </c>
      <c r="C429" s="183" t="s">
        <v>147</v>
      </c>
      <c r="D429" s="184" t="s">
        <v>514</v>
      </c>
      <c r="E429" s="181">
        <v>10</v>
      </c>
      <c r="F429" s="182"/>
    </row>
    <row r="430" ht="23.1" customHeight="1" spans="1:6">
      <c r="A430" s="183"/>
      <c r="B430" s="183"/>
      <c r="C430" s="183" t="s">
        <v>262</v>
      </c>
      <c r="D430" s="184" t="s">
        <v>515</v>
      </c>
      <c r="E430" s="181">
        <v>100</v>
      </c>
      <c r="F430" s="182"/>
    </row>
    <row r="431" ht="23.1" customHeight="1" spans="1:6">
      <c r="A431" s="183" t="s">
        <v>513</v>
      </c>
      <c r="B431" s="183" t="s">
        <v>109</v>
      </c>
      <c r="C431" s="183" t="s">
        <v>265</v>
      </c>
      <c r="D431" s="184" t="s">
        <v>516</v>
      </c>
      <c r="E431" s="181">
        <v>100</v>
      </c>
      <c r="F431" s="182"/>
    </row>
    <row r="432" ht="23.1" customHeight="1" spans="1:6">
      <c r="A432" s="183" t="s">
        <v>517</v>
      </c>
      <c r="B432" s="183"/>
      <c r="C432" s="183"/>
      <c r="D432" s="184" t="s">
        <v>518</v>
      </c>
      <c r="E432" s="181">
        <v>17</v>
      </c>
      <c r="F432" s="182"/>
    </row>
    <row r="433" ht="23.1" customHeight="1" spans="1:6">
      <c r="A433" s="183"/>
      <c r="B433" s="183" t="s">
        <v>105</v>
      </c>
      <c r="C433" s="183"/>
      <c r="D433" s="184" t="s">
        <v>519</v>
      </c>
      <c r="E433" s="181">
        <v>4</v>
      </c>
      <c r="F433" s="182"/>
    </row>
    <row r="434" ht="23.1" customHeight="1" spans="1:6">
      <c r="A434" s="183"/>
      <c r="B434" s="183"/>
      <c r="C434" s="183" t="s">
        <v>137</v>
      </c>
      <c r="D434" s="184" t="s">
        <v>520</v>
      </c>
      <c r="E434" s="181">
        <v>4</v>
      </c>
      <c r="F434" s="182"/>
    </row>
    <row r="435" ht="23.1" customHeight="1" spans="1:6">
      <c r="A435" s="183" t="s">
        <v>517</v>
      </c>
      <c r="B435" s="183" t="s">
        <v>105</v>
      </c>
      <c r="C435" s="183" t="s">
        <v>137</v>
      </c>
      <c r="D435" s="184" t="s">
        <v>520</v>
      </c>
      <c r="E435" s="181">
        <v>4</v>
      </c>
      <c r="F435" s="182"/>
    </row>
    <row r="436" ht="23.1" customHeight="1" spans="1:6">
      <c r="A436" s="183"/>
      <c r="B436" s="183" t="s">
        <v>123</v>
      </c>
      <c r="C436" s="183"/>
      <c r="D436" s="184" t="s">
        <v>521</v>
      </c>
      <c r="E436" s="181">
        <v>12</v>
      </c>
      <c r="F436" s="182"/>
    </row>
    <row r="437" ht="23.1" customHeight="1" spans="1:6">
      <c r="A437" s="183"/>
      <c r="B437" s="183"/>
      <c r="C437" s="183" t="s">
        <v>137</v>
      </c>
      <c r="D437" s="184" t="s">
        <v>522</v>
      </c>
      <c r="E437" s="181">
        <v>12</v>
      </c>
      <c r="F437" s="182"/>
    </row>
    <row r="438" ht="23.1" customHeight="1" spans="1:6">
      <c r="A438" s="183" t="s">
        <v>517</v>
      </c>
      <c r="B438" s="183" t="s">
        <v>123</v>
      </c>
      <c r="C438" s="183" t="s">
        <v>137</v>
      </c>
      <c r="D438" s="184" t="s">
        <v>522</v>
      </c>
      <c r="E438" s="181">
        <v>12</v>
      </c>
      <c r="F438" s="182"/>
    </row>
    <row r="439" ht="23.1" customHeight="1" spans="1:6">
      <c r="A439" s="183"/>
      <c r="B439" s="183" t="s">
        <v>137</v>
      </c>
      <c r="C439" s="183"/>
      <c r="D439" s="184" t="s">
        <v>523</v>
      </c>
      <c r="E439" s="181">
        <v>1</v>
      </c>
      <c r="F439" s="182"/>
    </row>
    <row r="440" ht="23.1" customHeight="1" spans="1:6">
      <c r="A440" s="183"/>
      <c r="B440" s="183"/>
      <c r="C440" s="183" t="s">
        <v>137</v>
      </c>
      <c r="D440" s="184" t="s">
        <v>523</v>
      </c>
      <c r="E440" s="181">
        <v>1</v>
      </c>
      <c r="F440" s="182"/>
    </row>
    <row r="441" ht="23.1" customHeight="1" spans="1:6">
      <c r="A441" s="183" t="s">
        <v>517</v>
      </c>
      <c r="B441" s="183" t="s">
        <v>137</v>
      </c>
      <c r="C441" s="183" t="s">
        <v>137</v>
      </c>
      <c r="D441" s="184" t="s">
        <v>523</v>
      </c>
      <c r="E441" s="181">
        <v>1</v>
      </c>
      <c r="F441" s="182"/>
    </row>
    <row r="442" ht="23.1" customHeight="1" spans="1:6">
      <c r="A442" s="183" t="s">
        <v>524</v>
      </c>
      <c r="B442" s="183"/>
      <c r="C442" s="183"/>
      <c r="D442" s="184" t="s">
        <v>525</v>
      </c>
      <c r="E442" s="181">
        <v>40</v>
      </c>
      <c r="F442" s="182"/>
    </row>
    <row r="443" ht="23.1" customHeight="1" spans="1:6">
      <c r="A443" s="183"/>
      <c r="B443" s="183" t="s">
        <v>105</v>
      </c>
      <c r="C443" s="183"/>
      <c r="D443" s="184" t="s">
        <v>526</v>
      </c>
      <c r="E443" s="181">
        <v>40</v>
      </c>
      <c r="F443" s="182"/>
    </row>
    <row r="444" ht="23.1" customHeight="1" spans="1:6">
      <c r="A444" s="183"/>
      <c r="B444" s="183"/>
      <c r="C444" s="183" t="s">
        <v>111</v>
      </c>
      <c r="D444" s="184" t="s">
        <v>112</v>
      </c>
      <c r="E444" s="181">
        <v>40</v>
      </c>
      <c r="F444" s="182"/>
    </row>
    <row r="445" ht="23.1" customHeight="1" spans="1:6">
      <c r="A445" s="183" t="s">
        <v>527</v>
      </c>
      <c r="B445" s="183" t="s">
        <v>109</v>
      </c>
      <c r="C445" s="183" t="s">
        <v>113</v>
      </c>
      <c r="D445" s="184" t="s">
        <v>114</v>
      </c>
      <c r="E445" s="181">
        <v>40</v>
      </c>
      <c r="F445" s="182"/>
    </row>
    <row r="446" ht="23.1" customHeight="1" spans="1:6">
      <c r="A446" s="183" t="s">
        <v>528</v>
      </c>
      <c r="B446" s="183"/>
      <c r="C446" s="183"/>
      <c r="D446" s="184" t="s">
        <v>529</v>
      </c>
      <c r="E446" s="181">
        <v>346</v>
      </c>
      <c r="F446" s="182"/>
    </row>
    <row r="447" ht="23.1" customHeight="1" spans="1:6">
      <c r="A447" s="183"/>
      <c r="B447" s="183" t="s">
        <v>105</v>
      </c>
      <c r="C447" s="183"/>
      <c r="D447" s="184" t="s">
        <v>530</v>
      </c>
      <c r="E447" s="181">
        <v>346</v>
      </c>
      <c r="F447" s="182"/>
    </row>
    <row r="448" ht="23.1" customHeight="1" spans="1:6">
      <c r="A448" s="183"/>
      <c r="B448" s="183"/>
      <c r="C448" s="183" t="s">
        <v>105</v>
      </c>
      <c r="D448" s="184" t="s">
        <v>107</v>
      </c>
      <c r="E448" s="181">
        <v>266</v>
      </c>
      <c r="F448" s="182"/>
    </row>
    <row r="449" ht="23.1" customHeight="1" spans="1:6">
      <c r="A449" s="183" t="s">
        <v>531</v>
      </c>
      <c r="B449" s="183" t="s">
        <v>109</v>
      </c>
      <c r="C449" s="183" t="s">
        <v>109</v>
      </c>
      <c r="D449" s="184" t="s">
        <v>110</v>
      </c>
      <c r="E449" s="181">
        <v>266</v>
      </c>
      <c r="F449" s="182"/>
    </row>
    <row r="450" ht="23.1" customHeight="1" spans="1:6">
      <c r="A450" s="183"/>
      <c r="B450" s="183"/>
      <c r="C450" s="183" t="s">
        <v>111</v>
      </c>
      <c r="D450" s="184" t="s">
        <v>112</v>
      </c>
      <c r="E450" s="181">
        <v>80</v>
      </c>
      <c r="F450" s="182"/>
    </row>
    <row r="451" ht="23.1" customHeight="1" spans="1:6">
      <c r="A451" s="183" t="s">
        <v>531</v>
      </c>
      <c r="B451" s="183" t="s">
        <v>109</v>
      </c>
      <c r="C451" s="183" t="s">
        <v>113</v>
      </c>
      <c r="D451" s="184" t="s">
        <v>114</v>
      </c>
      <c r="E451" s="181">
        <v>80</v>
      </c>
      <c r="F451" s="182"/>
    </row>
    <row r="452" ht="23.1" customHeight="1" spans="1:6">
      <c r="A452" s="183" t="s">
        <v>532</v>
      </c>
      <c r="B452" s="183"/>
      <c r="C452" s="183"/>
      <c r="D452" s="184" t="s">
        <v>533</v>
      </c>
      <c r="E452" s="181">
        <v>5801</v>
      </c>
      <c r="F452" s="182"/>
    </row>
    <row r="453" ht="23.1" customHeight="1" spans="1:6">
      <c r="A453" s="183"/>
      <c r="B453" s="183" t="s">
        <v>105</v>
      </c>
      <c r="C453" s="183"/>
      <c r="D453" s="184" t="s">
        <v>534</v>
      </c>
      <c r="E453" s="181">
        <v>3984</v>
      </c>
      <c r="F453" s="182"/>
    </row>
    <row r="454" ht="23.1" customHeight="1" spans="1:6">
      <c r="A454" s="183"/>
      <c r="B454" s="183"/>
      <c r="C454" s="183" t="s">
        <v>132</v>
      </c>
      <c r="D454" s="184" t="s">
        <v>535</v>
      </c>
      <c r="E454" s="181">
        <v>1000</v>
      </c>
      <c r="F454" s="182"/>
    </row>
    <row r="455" ht="23.1" customHeight="1" spans="1:6">
      <c r="A455" s="183" t="s">
        <v>536</v>
      </c>
      <c r="B455" s="183" t="s">
        <v>109</v>
      </c>
      <c r="C455" s="183" t="s">
        <v>134</v>
      </c>
      <c r="D455" s="184" t="s">
        <v>537</v>
      </c>
      <c r="E455" s="181">
        <v>1000</v>
      </c>
      <c r="F455" s="182"/>
    </row>
    <row r="456" ht="23.1" customHeight="1" spans="1:6">
      <c r="A456" s="183"/>
      <c r="B456" s="183"/>
      <c r="C456" s="183" t="s">
        <v>123</v>
      </c>
      <c r="D456" s="184" t="s">
        <v>538</v>
      </c>
      <c r="E456" s="181">
        <v>2884</v>
      </c>
      <c r="F456" s="182"/>
    </row>
    <row r="457" ht="23.1" customHeight="1" spans="1:6">
      <c r="A457" s="183" t="s">
        <v>536</v>
      </c>
      <c r="B457" s="183" t="s">
        <v>109</v>
      </c>
      <c r="C457" s="183" t="s">
        <v>125</v>
      </c>
      <c r="D457" s="184" t="s">
        <v>539</v>
      </c>
      <c r="E457" s="181">
        <v>2884</v>
      </c>
      <c r="F457" s="182"/>
    </row>
    <row r="458" ht="23.1" customHeight="1" spans="1:6">
      <c r="A458" s="183"/>
      <c r="B458" s="183"/>
      <c r="C458" s="183" t="s">
        <v>137</v>
      </c>
      <c r="D458" s="184" t="s">
        <v>540</v>
      </c>
      <c r="E458" s="181">
        <v>100</v>
      </c>
      <c r="F458" s="182"/>
    </row>
    <row r="459" ht="23.1" customHeight="1" spans="1:6">
      <c r="A459" s="183" t="s">
        <v>536</v>
      </c>
      <c r="B459" s="183" t="s">
        <v>109</v>
      </c>
      <c r="C459" s="183" t="s">
        <v>139</v>
      </c>
      <c r="D459" s="184" t="s">
        <v>541</v>
      </c>
      <c r="E459" s="181">
        <v>100</v>
      </c>
      <c r="F459" s="182"/>
    </row>
    <row r="460" ht="23.1" customHeight="1" spans="1:6">
      <c r="A460" s="183"/>
      <c r="B460" s="183" t="s">
        <v>111</v>
      </c>
      <c r="C460" s="183"/>
      <c r="D460" s="184" t="s">
        <v>542</v>
      </c>
      <c r="E460" s="181">
        <v>1817</v>
      </c>
      <c r="F460" s="182"/>
    </row>
    <row r="461" ht="23.1" customHeight="1" spans="1:6">
      <c r="A461" s="183"/>
      <c r="B461" s="183"/>
      <c r="C461" s="183" t="s">
        <v>105</v>
      </c>
      <c r="D461" s="184" t="s">
        <v>543</v>
      </c>
      <c r="E461" s="181">
        <v>1817</v>
      </c>
      <c r="F461" s="182"/>
    </row>
    <row r="462" ht="23.1" customHeight="1" spans="1:6">
      <c r="A462" s="183" t="s">
        <v>536</v>
      </c>
      <c r="B462" s="183" t="s">
        <v>113</v>
      </c>
      <c r="C462" s="183" t="s">
        <v>109</v>
      </c>
      <c r="D462" s="184" t="s">
        <v>544</v>
      </c>
      <c r="E462" s="181">
        <v>1817</v>
      </c>
      <c r="F462" s="182"/>
    </row>
    <row r="463" ht="23.1" customHeight="1" spans="1:6">
      <c r="A463" s="183" t="s">
        <v>545</v>
      </c>
      <c r="B463" s="183"/>
      <c r="C463" s="183"/>
      <c r="D463" s="184" t="s">
        <v>546</v>
      </c>
      <c r="E463" s="181">
        <v>1077</v>
      </c>
      <c r="F463" s="182"/>
    </row>
    <row r="464" ht="23.1" customHeight="1" spans="1:6">
      <c r="A464" s="183"/>
      <c r="B464" s="183" t="s">
        <v>105</v>
      </c>
      <c r="C464" s="183"/>
      <c r="D464" s="184" t="s">
        <v>547</v>
      </c>
      <c r="E464" s="181">
        <v>177</v>
      </c>
      <c r="F464" s="182"/>
    </row>
    <row r="465" ht="23.1" customHeight="1" spans="1:6">
      <c r="A465" s="183"/>
      <c r="B465" s="183"/>
      <c r="C465" s="183" t="s">
        <v>105</v>
      </c>
      <c r="D465" s="184" t="s">
        <v>107</v>
      </c>
      <c r="E465" s="181">
        <v>99</v>
      </c>
      <c r="F465" s="182"/>
    </row>
    <row r="466" ht="23.1" customHeight="1" spans="1:6">
      <c r="A466" s="183" t="s">
        <v>548</v>
      </c>
      <c r="B466" s="183" t="s">
        <v>109</v>
      </c>
      <c r="C466" s="183" t="s">
        <v>109</v>
      </c>
      <c r="D466" s="184" t="s">
        <v>110</v>
      </c>
      <c r="E466" s="181">
        <v>99</v>
      </c>
      <c r="F466" s="182"/>
    </row>
    <row r="467" ht="23.1" customHeight="1" spans="1:6">
      <c r="A467" s="183"/>
      <c r="B467" s="183"/>
      <c r="C467" s="183" t="s">
        <v>111</v>
      </c>
      <c r="D467" s="184" t="s">
        <v>112</v>
      </c>
      <c r="E467" s="181">
        <v>63</v>
      </c>
      <c r="F467" s="182"/>
    </row>
    <row r="468" ht="23.1" customHeight="1" spans="1:6">
      <c r="A468" s="183" t="s">
        <v>548</v>
      </c>
      <c r="B468" s="183" t="s">
        <v>109</v>
      </c>
      <c r="C468" s="183" t="s">
        <v>113</v>
      </c>
      <c r="D468" s="184" t="s">
        <v>114</v>
      </c>
      <c r="E468" s="181">
        <v>63</v>
      </c>
      <c r="F468" s="182"/>
    </row>
    <row r="469" ht="23.1" customHeight="1" spans="1:6">
      <c r="A469" s="183"/>
      <c r="B469" s="183"/>
      <c r="C469" s="183" t="s">
        <v>262</v>
      </c>
      <c r="D469" s="184" t="s">
        <v>549</v>
      </c>
      <c r="E469" s="181">
        <v>15</v>
      </c>
      <c r="F469" s="182"/>
    </row>
    <row r="470" ht="23.1" customHeight="1" spans="1:6">
      <c r="A470" s="183" t="s">
        <v>548</v>
      </c>
      <c r="B470" s="183" t="s">
        <v>109</v>
      </c>
      <c r="C470" s="183" t="s">
        <v>265</v>
      </c>
      <c r="D470" s="184" t="s">
        <v>550</v>
      </c>
      <c r="E470" s="181">
        <v>15</v>
      </c>
      <c r="F470" s="182"/>
    </row>
    <row r="471" ht="23.1" customHeight="1" spans="1:6">
      <c r="A471" s="183"/>
      <c r="B471" s="183" t="s">
        <v>111</v>
      </c>
      <c r="C471" s="183"/>
      <c r="D471" s="184" t="s">
        <v>551</v>
      </c>
      <c r="E471" s="181">
        <v>700</v>
      </c>
      <c r="F471" s="182"/>
    </row>
    <row r="472" ht="23.1" customHeight="1" spans="1:6">
      <c r="A472" s="183"/>
      <c r="B472" s="183"/>
      <c r="C472" s="183" t="s">
        <v>137</v>
      </c>
      <c r="D472" s="184" t="s">
        <v>552</v>
      </c>
      <c r="E472" s="181">
        <v>700</v>
      </c>
      <c r="F472" s="182"/>
    </row>
    <row r="473" ht="23.1" customHeight="1" spans="1:6">
      <c r="A473" s="183" t="s">
        <v>548</v>
      </c>
      <c r="B473" s="183" t="s">
        <v>113</v>
      </c>
      <c r="C473" s="183" t="s">
        <v>139</v>
      </c>
      <c r="D473" s="184" t="s">
        <v>553</v>
      </c>
      <c r="E473" s="181">
        <v>700</v>
      </c>
      <c r="F473" s="182"/>
    </row>
    <row r="474" ht="23.1" customHeight="1" spans="1:6">
      <c r="A474" s="183"/>
      <c r="B474" s="183" t="s">
        <v>137</v>
      </c>
      <c r="C474" s="183"/>
      <c r="D474" s="184" t="s">
        <v>554</v>
      </c>
      <c r="E474" s="181">
        <v>200</v>
      </c>
      <c r="F474" s="182"/>
    </row>
    <row r="475" ht="23.1" customHeight="1" spans="1:6">
      <c r="A475" s="183"/>
      <c r="B475" s="183"/>
      <c r="C475" s="183" t="s">
        <v>137</v>
      </c>
      <c r="D475" s="184" t="s">
        <v>555</v>
      </c>
      <c r="E475" s="181">
        <v>200</v>
      </c>
      <c r="F475" s="182"/>
    </row>
    <row r="476" ht="23.1" customHeight="1" spans="1:6">
      <c r="A476" s="183" t="s">
        <v>548</v>
      </c>
      <c r="B476" s="183" t="s">
        <v>139</v>
      </c>
      <c r="C476" s="183" t="s">
        <v>139</v>
      </c>
      <c r="D476" s="184" t="s">
        <v>556</v>
      </c>
      <c r="E476" s="181">
        <v>200</v>
      </c>
      <c r="F476" s="182"/>
    </row>
    <row r="477" ht="23.1" customHeight="1" spans="1:6">
      <c r="A477" s="183" t="s">
        <v>557</v>
      </c>
      <c r="B477" s="183"/>
      <c r="C477" s="183"/>
      <c r="D477" s="184" t="s">
        <v>558</v>
      </c>
      <c r="E477" s="181">
        <v>2000</v>
      </c>
      <c r="F477" s="182"/>
    </row>
    <row r="478" ht="23.1" customHeight="1" spans="1:6">
      <c r="A478" s="183"/>
      <c r="B478" s="183"/>
      <c r="C478" s="183"/>
      <c r="D478" s="184" t="s">
        <v>559</v>
      </c>
      <c r="E478" s="181">
        <v>2000</v>
      </c>
      <c r="F478" s="182"/>
    </row>
    <row r="479" ht="23.1" customHeight="1" spans="1:6">
      <c r="A479" s="183"/>
      <c r="B479" s="183"/>
      <c r="C479" s="183"/>
      <c r="D479" s="184" t="s">
        <v>560</v>
      </c>
      <c r="E479" s="181">
        <v>2000</v>
      </c>
      <c r="F479" s="182"/>
    </row>
    <row r="480" ht="23.1" customHeight="1" spans="1:6">
      <c r="A480" s="183" t="s">
        <v>561</v>
      </c>
      <c r="B480" s="183" t="s">
        <v>562</v>
      </c>
      <c r="C480" s="183" t="s">
        <v>562</v>
      </c>
      <c r="D480" s="184" t="s">
        <v>563</v>
      </c>
      <c r="E480" s="181">
        <v>2000</v>
      </c>
      <c r="F480" s="182"/>
    </row>
    <row r="481" ht="23.1" customHeight="1" spans="1:6">
      <c r="A481" s="183" t="s">
        <v>564</v>
      </c>
      <c r="B481" s="183"/>
      <c r="C481" s="183"/>
      <c r="D481" s="184" t="s">
        <v>565</v>
      </c>
      <c r="E481" s="181">
        <v>1228</v>
      </c>
      <c r="F481" s="182"/>
    </row>
    <row r="482" ht="23.1" customHeight="1" spans="1:6">
      <c r="A482" s="183"/>
      <c r="B482" s="183" t="s">
        <v>132</v>
      </c>
      <c r="C482" s="183"/>
      <c r="D482" s="184" t="s">
        <v>566</v>
      </c>
      <c r="E482" s="181">
        <v>1228</v>
      </c>
      <c r="F482" s="182"/>
    </row>
    <row r="483" ht="23.1" customHeight="1" spans="1:6">
      <c r="A483" s="183"/>
      <c r="B483" s="183"/>
      <c r="C483" s="183" t="s">
        <v>105</v>
      </c>
      <c r="D483" s="184" t="s">
        <v>567</v>
      </c>
      <c r="E483" s="181">
        <v>1228</v>
      </c>
      <c r="F483" s="182"/>
    </row>
    <row r="484" ht="23.1" customHeight="1" spans="1:6">
      <c r="A484" s="183" t="s">
        <v>568</v>
      </c>
      <c r="B484" s="183" t="s">
        <v>134</v>
      </c>
      <c r="C484" s="183" t="s">
        <v>109</v>
      </c>
      <c r="D484" s="184" t="s">
        <v>569</v>
      </c>
      <c r="E484" s="181">
        <v>1228</v>
      </c>
      <c r="F484" s="182"/>
    </row>
  </sheetData>
  <sheetProtection formatCells="0" formatColumns="0" formatRows="0"/>
  <mergeCells count="7">
    <mergeCell ref="A2:E2"/>
    <mergeCell ref="A3:E3"/>
    <mergeCell ref="A5:A6"/>
    <mergeCell ref="B5:B6"/>
    <mergeCell ref="C5:C6"/>
    <mergeCell ref="D4:D6"/>
    <mergeCell ref="E4:E6"/>
  </mergeCells>
  <printOptions horizontalCentered="1"/>
  <pageMargins left="0.590551181102362" right="0.393700787401575" top="0.47244094488189" bottom="0.47244094488189" header="0.511811023622047" footer="0.236220472440945"/>
  <pageSetup paperSize="9" scale="57" orientation="landscape" horizontalDpi="600" verticalDpi="600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showZeros="0" workbookViewId="0">
      <selection activeCell="A2" sqref="A2:E2"/>
    </sheetView>
  </sheetViews>
  <sheetFormatPr defaultColWidth="9" defaultRowHeight="14.25" outlineLevelCol="4"/>
  <cols>
    <col min="1" max="1" width="7.625" style="156" customWidth="1"/>
    <col min="2" max="2" width="28.25" style="156" customWidth="1"/>
    <col min="3" max="3" width="13.375" style="156" customWidth="1"/>
    <col min="4" max="5" width="13.25" style="156" customWidth="1"/>
    <col min="6" max="6" width="9" style="156" customWidth="1"/>
    <col min="7" max="16384" width="9" style="156"/>
  </cols>
  <sheetData>
    <row r="1" ht="20.25" spans="1:1">
      <c r="A1" s="157" t="s">
        <v>7</v>
      </c>
    </row>
    <row r="2" ht="53.25" customHeight="1" spans="1:5">
      <c r="A2" s="158" t="s">
        <v>8</v>
      </c>
      <c r="B2" s="158"/>
      <c r="C2" s="158"/>
      <c r="D2" s="158"/>
      <c r="E2" s="158"/>
    </row>
    <row r="3" ht="24" customHeight="1" spans="1:5">
      <c r="A3" s="159" t="s">
        <v>570</v>
      </c>
      <c r="B3" s="159"/>
      <c r="C3" s="159"/>
      <c r="D3" s="159"/>
      <c r="E3" s="160" t="s">
        <v>40</v>
      </c>
    </row>
    <row r="4" ht="24" customHeight="1" spans="1:5">
      <c r="A4" s="161" t="s">
        <v>571</v>
      </c>
      <c r="B4" s="161"/>
      <c r="C4" s="162" t="s">
        <v>572</v>
      </c>
      <c r="D4" s="162" t="s">
        <v>573</v>
      </c>
      <c r="E4" s="162" t="s">
        <v>574</v>
      </c>
    </row>
    <row r="5" ht="24" customHeight="1" spans="1:5">
      <c r="A5" s="163" t="s">
        <v>575</v>
      </c>
      <c r="B5" s="163" t="s">
        <v>576</v>
      </c>
      <c r="C5" s="164"/>
      <c r="D5" s="164"/>
      <c r="E5" s="164"/>
    </row>
    <row r="6" ht="21.95" customHeight="1" spans="1:5">
      <c r="A6" s="165"/>
      <c r="B6" s="166" t="s">
        <v>102</v>
      </c>
      <c r="C6" s="167">
        <f>C7+C20+C46+C52</f>
        <v>47846</v>
      </c>
      <c r="D6" s="167">
        <f>D7+D20+D46+D52</f>
        <v>45151</v>
      </c>
      <c r="E6" s="167">
        <f>E7+E20+E46+E52</f>
        <v>2695</v>
      </c>
    </row>
    <row r="7" ht="21.95" customHeight="1" spans="1:5">
      <c r="A7" s="165">
        <v>301</v>
      </c>
      <c r="B7" s="166" t="s">
        <v>577</v>
      </c>
      <c r="C7" s="167">
        <f>SUM(C8:C19)</f>
        <v>44873</v>
      </c>
      <c r="D7" s="167">
        <f>SUM(D8:D19)</f>
        <v>44873</v>
      </c>
      <c r="E7" s="167">
        <f>SUM(E8:E19)</f>
        <v>0</v>
      </c>
    </row>
    <row r="8" ht="21.95" customHeight="1" spans="1:5">
      <c r="A8" s="168">
        <v>30101</v>
      </c>
      <c r="B8" s="169" t="s">
        <v>578</v>
      </c>
      <c r="C8" s="167">
        <v>9100</v>
      </c>
      <c r="D8" s="167">
        <v>9100</v>
      </c>
      <c r="E8" s="167"/>
    </row>
    <row r="9" ht="21.95" customHeight="1" spans="1:5">
      <c r="A9" s="168">
        <v>30102</v>
      </c>
      <c r="B9" s="169" t="s">
        <v>579</v>
      </c>
      <c r="C9" s="167">
        <v>1736</v>
      </c>
      <c r="D9" s="167">
        <v>1736</v>
      </c>
      <c r="E9" s="167"/>
    </row>
    <row r="10" ht="21.95" customHeight="1" spans="1:5">
      <c r="A10" s="168">
        <v>30103</v>
      </c>
      <c r="B10" s="169" t="s">
        <v>580</v>
      </c>
      <c r="C10" s="167">
        <v>13360</v>
      </c>
      <c r="D10" s="167">
        <v>13360</v>
      </c>
      <c r="E10" s="167"/>
    </row>
    <row r="11" ht="21.95" hidden="1" customHeight="1" spans="1:5">
      <c r="A11" s="168">
        <v>30106</v>
      </c>
      <c r="B11" s="169" t="s">
        <v>581</v>
      </c>
      <c r="C11" s="167"/>
      <c r="D11" s="167"/>
      <c r="E11" s="167"/>
    </row>
    <row r="12" ht="21.95" customHeight="1" spans="1:5">
      <c r="A12" s="168">
        <v>30107</v>
      </c>
      <c r="B12" s="169" t="s">
        <v>582</v>
      </c>
      <c r="C12" s="167">
        <v>4286</v>
      </c>
      <c r="D12" s="167">
        <v>4286</v>
      </c>
      <c r="E12" s="167"/>
    </row>
    <row r="13" ht="21.95" customHeight="1" spans="1:5">
      <c r="A13" s="168">
        <v>30108</v>
      </c>
      <c r="B13" s="169" t="s">
        <v>583</v>
      </c>
      <c r="C13" s="167">
        <v>6937</v>
      </c>
      <c r="D13" s="167">
        <v>6937</v>
      </c>
      <c r="E13" s="167"/>
    </row>
    <row r="14" ht="21.95" hidden="1" customHeight="1" spans="1:5">
      <c r="A14" s="168">
        <v>30109</v>
      </c>
      <c r="B14" s="169" t="s">
        <v>584</v>
      </c>
      <c r="C14" s="167"/>
      <c r="D14" s="167"/>
      <c r="E14" s="167"/>
    </row>
    <row r="15" ht="21.95" customHeight="1" spans="1:5">
      <c r="A15" s="168">
        <v>30110</v>
      </c>
      <c r="B15" s="169" t="s">
        <v>585</v>
      </c>
      <c r="C15" s="167">
        <v>3792</v>
      </c>
      <c r="D15" s="167">
        <v>3792</v>
      </c>
      <c r="E15" s="167"/>
    </row>
    <row r="16" ht="21.95" customHeight="1" spans="1:5">
      <c r="A16" s="168">
        <v>30111</v>
      </c>
      <c r="B16" s="169" t="s">
        <v>586</v>
      </c>
      <c r="C16" s="167">
        <v>387</v>
      </c>
      <c r="D16" s="167">
        <v>387</v>
      </c>
      <c r="E16" s="167"/>
    </row>
    <row r="17" ht="21.95" customHeight="1" spans="1:5">
      <c r="A17" s="168">
        <v>30112</v>
      </c>
      <c r="B17" s="169" t="s">
        <v>587</v>
      </c>
      <c r="C17" s="167">
        <v>106</v>
      </c>
      <c r="D17" s="167">
        <v>106</v>
      </c>
      <c r="E17" s="167"/>
    </row>
    <row r="18" ht="21.95" customHeight="1" spans="1:5">
      <c r="A18" s="168">
        <v>30113</v>
      </c>
      <c r="B18" s="169" t="s">
        <v>588</v>
      </c>
      <c r="C18" s="167">
        <v>2660</v>
      </c>
      <c r="D18" s="167">
        <v>2660</v>
      </c>
      <c r="E18" s="167"/>
    </row>
    <row r="19" ht="21.95" customHeight="1" spans="1:5">
      <c r="A19" s="168">
        <v>30199</v>
      </c>
      <c r="B19" s="169" t="s">
        <v>589</v>
      </c>
      <c r="C19" s="167">
        <v>2509</v>
      </c>
      <c r="D19" s="167">
        <v>2509</v>
      </c>
      <c r="E19" s="167"/>
    </row>
    <row r="20" ht="21.95" customHeight="1" spans="1:5">
      <c r="A20" s="165">
        <v>302</v>
      </c>
      <c r="B20" s="166" t="s">
        <v>590</v>
      </c>
      <c r="C20" s="170">
        <f>SUM(C21:C45)</f>
        <v>2695</v>
      </c>
      <c r="D20" s="170">
        <f>SUM(D21:D45)</f>
        <v>0</v>
      </c>
      <c r="E20" s="170">
        <f>SUM(E21:E45)</f>
        <v>2695</v>
      </c>
    </row>
    <row r="21" ht="21.95" customHeight="1" spans="1:5">
      <c r="A21" s="168">
        <v>30201</v>
      </c>
      <c r="B21" s="169" t="s">
        <v>591</v>
      </c>
      <c r="C21" s="170">
        <v>2618</v>
      </c>
      <c r="D21" s="171"/>
      <c r="E21" s="170">
        <v>2618</v>
      </c>
    </row>
    <row r="22" ht="21.95" hidden="1" customHeight="1" spans="1:5">
      <c r="A22" s="168">
        <v>30202</v>
      </c>
      <c r="B22" s="169" t="s">
        <v>592</v>
      </c>
      <c r="C22" s="170"/>
      <c r="D22" s="171"/>
      <c r="E22" s="170"/>
    </row>
    <row r="23" ht="21.95" hidden="1" customHeight="1" spans="1:5">
      <c r="A23" s="168">
        <v>30203</v>
      </c>
      <c r="B23" s="169" t="s">
        <v>593</v>
      </c>
      <c r="C23" s="170"/>
      <c r="D23" s="171"/>
      <c r="E23" s="170"/>
    </row>
    <row r="24" ht="21.95" hidden="1" customHeight="1" spans="1:5">
      <c r="A24" s="168">
        <v>30204</v>
      </c>
      <c r="B24" s="169" t="s">
        <v>594</v>
      </c>
      <c r="C24" s="170"/>
      <c r="D24" s="171"/>
      <c r="E24" s="170"/>
    </row>
    <row r="25" ht="21.95" hidden="1" customHeight="1" spans="1:5">
      <c r="A25" s="168">
        <v>30205</v>
      </c>
      <c r="B25" s="169" t="s">
        <v>595</v>
      </c>
      <c r="C25" s="170"/>
      <c r="D25" s="171"/>
      <c r="E25" s="170"/>
    </row>
    <row r="26" ht="21.95" hidden="1" customHeight="1" spans="1:5">
      <c r="A26" s="168">
        <v>30206</v>
      </c>
      <c r="B26" s="169" t="s">
        <v>596</v>
      </c>
      <c r="C26" s="170"/>
      <c r="D26" s="171"/>
      <c r="E26" s="170"/>
    </row>
    <row r="27" ht="21.95" hidden="1" customHeight="1" spans="1:5">
      <c r="A27" s="168">
        <v>30207</v>
      </c>
      <c r="B27" s="169" t="s">
        <v>597</v>
      </c>
      <c r="C27" s="170"/>
      <c r="D27" s="171"/>
      <c r="E27" s="170"/>
    </row>
    <row r="28" ht="21.95" hidden="1" customHeight="1" spans="1:5">
      <c r="A28" s="168">
        <v>30209</v>
      </c>
      <c r="B28" s="169" t="s">
        <v>598</v>
      </c>
      <c r="C28" s="170"/>
      <c r="D28" s="171"/>
      <c r="E28" s="170"/>
    </row>
    <row r="29" ht="21.95" hidden="1" customHeight="1" spans="1:5">
      <c r="A29" s="168">
        <v>30211</v>
      </c>
      <c r="B29" s="169" t="s">
        <v>599</v>
      </c>
      <c r="C29" s="170"/>
      <c r="D29" s="171"/>
      <c r="E29" s="170"/>
    </row>
    <row r="30" ht="21.95" hidden="1" customHeight="1" spans="1:5">
      <c r="A30" s="168">
        <v>30212</v>
      </c>
      <c r="B30" s="169" t="s">
        <v>600</v>
      </c>
      <c r="C30" s="170">
        <v>0</v>
      </c>
      <c r="D30" s="171"/>
      <c r="E30" s="170">
        <v>0</v>
      </c>
    </row>
    <row r="31" ht="21.95" hidden="1" customHeight="1" spans="1:5">
      <c r="A31" s="168">
        <v>30213</v>
      </c>
      <c r="B31" s="169" t="s">
        <v>601</v>
      </c>
      <c r="C31" s="170"/>
      <c r="D31" s="171"/>
      <c r="E31" s="170"/>
    </row>
    <row r="32" ht="21.95" hidden="1" customHeight="1" spans="1:5">
      <c r="A32" s="168">
        <v>30214</v>
      </c>
      <c r="B32" s="169" t="s">
        <v>602</v>
      </c>
      <c r="C32" s="170"/>
      <c r="D32" s="171"/>
      <c r="E32" s="170"/>
    </row>
    <row r="33" ht="21.95" hidden="1" customHeight="1" spans="1:5">
      <c r="A33" s="168">
        <v>30215</v>
      </c>
      <c r="B33" s="169" t="s">
        <v>603</v>
      </c>
      <c r="C33" s="170"/>
      <c r="D33" s="171"/>
      <c r="E33" s="170"/>
    </row>
    <row r="34" ht="21.95" hidden="1" customHeight="1" spans="1:5">
      <c r="A34" s="168">
        <v>30216</v>
      </c>
      <c r="B34" s="169" t="s">
        <v>604</v>
      </c>
      <c r="C34" s="170"/>
      <c r="D34" s="171"/>
      <c r="E34" s="170"/>
    </row>
    <row r="35" ht="21.95" hidden="1" customHeight="1" spans="1:5">
      <c r="A35" s="168">
        <v>30217</v>
      </c>
      <c r="B35" s="169" t="s">
        <v>605</v>
      </c>
      <c r="C35" s="170"/>
      <c r="D35" s="171"/>
      <c r="E35" s="170"/>
    </row>
    <row r="36" ht="21.95" hidden="1" customHeight="1" spans="1:5">
      <c r="A36" s="168">
        <v>30218</v>
      </c>
      <c r="B36" s="169" t="s">
        <v>606</v>
      </c>
      <c r="C36" s="170"/>
      <c r="D36" s="171"/>
      <c r="E36" s="170"/>
    </row>
    <row r="37" ht="21.95" hidden="1" customHeight="1" spans="1:5">
      <c r="A37" s="168">
        <v>30225</v>
      </c>
      <c r="B37" s="169" t="s">
        <v>607</v>
      </c>
      <c r="C37" s="170"/>
      <c r="D37" s="171"/>
      <c r="E37" s="170"/>
    </row>
    <row r="38" ht="21.95" hidden="1" customHeight="1" spans="1:5">
      <c r="A38" s="168">
        <v>30226</v>
      </c>
      <c r="B38" s="169" t="s">
        <v>608</v>
      </c>
      <c r="C38" s="170"/>
      <c r="D38" s="171"/>
      <c r="E38" s="170"/>
    </row>
    <row r="39" ht="21.95" hidden="1" customHeight="1" spans="1:5">
      <c r="A39" s="168">
        <v>30227</v>
      </c>
      <c r="B39" s="169" t="s">
        <v>609</v>
      </c>
      <c r="C39" s="170"/>
      <c r="D39" s="171"/>
      <c r="E39" s="170"/>
    </row>
    <row r="40" ht="21.95" hidden="1" customHeight="1" spans="1:5">
      <c r="A40" s="168">
        <v>30228</v>
      </c>
      <c r="B40" s="169" t="s">
        <v>610</v>
      </c>
      <c r="C40" s="170"/>
      <c r="D40" s="171"/>
      <c r="E40" s="170"/>
    </row>
    <row r="41" ht="21.95" hidden="1" customHeight="1" spans="1:5">
      <c r="A41" s="168">
        <v>30229</v>
      </c>
      <c r="B41" s="169" t="s">
        <v>611</v>
      </c>
      <c r="C41" s="170"/>
      <c r="D41" s="171"/>
      <c r="E41" s="170"/>
    </row>
    <row r="42" ht="21.95" hidden="1" customHeight="1" spans="1:5">
      <c r="A42" s="168">
        <v>30231</v>
      </c>
      <c r="B42" s="169" t="s">
        <v>612</v>
      </c>
      <c r="C42" s="170"/>
      <c r="D42" s="171"/>
      <c r="E42" s="170"/>
    </row>
    <row r="43" ht="21.95" hidden="1" customHeight="1" spans="1:5">
      <c r="A43" s="168">
        <v>30239</v>
      </c>
      <c r="B43" s="169" t="s">
        <v>613</v>
      </c>
      <c r="C43" s="170"/>
      <c r="D43" s="171"/>
      <c r="E43" s="170"/>
    </row>
    <row r="44" ht="21.95" hidden="1" customHeight="1" spans="1:5">
      <c r="A44" s="168">
        <v>30240</v>
      </c>
      <c r="B44" s="169" t="s">
        <v>614</v>
      </c>
      <c r="C44" s="170"/>
      <c r="D44" s="171"/>
      <c r="E44" s="170"/>
    </row>
    <row r="45" ht="21.95" customHeight="1" spans="1:5">
      <c r="A45" s="168">
        <v>30299</v>
      </c>
      <c r="B45" s="169" t="s">
        <v>615</v>
      </c>
      <c r="C45" s="170">
        <v>77</v>
      </c>
      <c r="D45" s="171"/>
      <c r="E45" s="170">
        <v>77</v>
      </c>
    </row>
    <row r="46" ht="21.95" customHeight="1" spans="1:5">
      <c r="A46" s="165">
        <v>303</v>
      </c>
      <c r="B46" s="166" t="s">
        <v>616</v>
      </c>
      <c r="C46" s="167">
        <f>SUM(C47:C51)</f>
        <v>278</v>
      </c>
      <c r="D46" s="167">
        <f>SUM(D47:D51)</f>
        <v>278</v>
      </c>
      <c r="E46" s="167">
        <f>SUM(E47:E51)</f>
        <v>0</v>
      </c>
    </row>
    <row r="47" ht="21.95" customHeight="1" spans="1:5">
      <c r="A47" s="168">
        <v>30301</v>
      </c>
      <c r="B47" s="169" t="s">
        <v>617</v>
      </c>
      <c r="C47" s="167">
        <v>30</v>
      </c>
      <c r="D47" s="167">
        <v>30</v>
      </c>
      <c r="E47" s="167"/>
    </row>
    <row r="48" ht="21.95" customHeight="1" spans="1:5">
      <c r="A48" s="168">
        <v>30304</v>
      </c>
      <c r="B48" s="169" t="s">
        <v>618</v>
      </c>
      <c r="C48" s="167">
        <v>200</v>
      </c>
      <c r="D48" s="167">
        <v>200</v>
      </c>
      <c r="E48" s="167"/>
    </row>
    <row r="49" ht="21.95" customHeight="1" spans="1:5">
      <c r="A49" s="168">
        <v>30305</v>
      </c>
      <c r="B49" s="169" t="s">
        <v>619</v>
      </c>
      <c r="C49" s="167">
        <v>48</v>
      </c>
      <c r="D49" s="167">
        <v>48</v>
      </c>
      <c r="E49" s="167"/>
    </row>
    <row r="50" ht="21.95" hidden="1" customHeight="1" spans="1:5">
      <c r="A50" s="168">
        <v>30309</v>
      </c>
      <c r="B50" s="169" t="s">
        <v>620</v>
      </c>
      <c r="C50" s="167"/>
      <c r="D50" s="167"/>
      <c r="E50" s="167"/>
    </row>
    <row r="51" ht="21.95" hidden="1" customHeight="1" spans="1:5">
      <c r="A51" s="168">
        <v>30399</v>
      </c>
      <c r="B51" s="169" t="s">
        <v>621</v>
      </c>
      <c r="C51" s="167"/>
      <c r="D51" s="167"/>
      <c r="E51" s="167"/>
    </row>
    <row r="52" ht="21.95" hidden="1" customHeight="1" spans="1:5">
      <c r="A52" s="165">
        <v>310</v>
      </c>
      <c r="B52" s="166" t="s">
        <v>622</v>
      </c>
      <c r="C52" s="167">
        <f>SUM(C53:C54)</f>
        <v>0</v>
      </c>
      <c r="D52" s="167">
        <f>SUM(D53:D54)</f>
        <v>0</v>
      </c>
      <c r="E52" s="167">
        <f>SUM(E53:E54)</f>
        <v>0</v>
      </c>
    </row>
    <row r="53" ht="21.95" hidden="1" customHeight="1" spans="1:5">
      <c r="A53" s="168">
        <v>31002</v>
      </c>
      <c r="B53" s="169" t="s">
        <v>623</v>
      </c>
      <c r="C53" s="167"/>
      <c r="D53" s="171"/>
      <c r="E53" s="167"/>
    </row>
    <row r="54" ht="21.95" hidden="1" customHeight="1" spans="1:5">
      <c r="A54" s="168">
        <v>31099</v>
      </c>
      <c r="B54" s="169" t="s">
        <v>624</v>
      </c>
      <c r="C54" s="167"/>
      <c r="D54" s="171"/>
      <c r="E54" s="167"/>
    </row>
    <row r="74" customHeight="1"/>
  </sheetData>
  <mergeCells count="5">
    <mergeCell ref="A2:E2"/>
    <mergeCell ref="A4:B4"/>
    <mergeCell ref="C4:C5"/>
    <mergeCell ref="D4:D5"/>
    <mergeCell ref="E4:E5"/>
  </mergeCells>
  <printOptions horizontalCentered="1"/>
  <pageMargins left="0.118110236220472" right="0.31496062992126" top="0.748031496062992" bottom="0.748031496062992" header="0.31496062992126" footer="0.31496062992126"/>
  <pageSetup paperSize="9" firstPageNumber="29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10" sqref="D10"/>
    </sheetView>
  </sheetViews>
  <sheetFormatPr defaultColWidth="9" defaultRowHeight="13.5" outlineLevelCol="3"/>
  <cols>
    <col min="1" max="1" width="42.25" style="19" customWidth="1"/>
    <col min="2" max="2" width="19.25" style="19" customWidth="1"/>
    <col min="3" max="3" width="22.375" style="19" customWidth="1"/>
    <col min="4" max="4" width="24.5" style="19" customWidth="1"/>
    <col min="5" max="16384" width="9" style="19"/>
  </cols>
  <sheetData>
    <row r="1" s="19" customFormat="1" ht="20.25" spans="1:4">
      <c r="A1" s="142" t="s">
        <v>9</v>
      </c>
      <c r="B1" s="143"/>
      <c r="C1" s="143"/>
      <c r="D1" s="143"/>
    </row>
    <row r="2" s="19" customFormat="1" ht="27" spans="1:4">
      <c r="A2" s="144" t="s">
        <v>625</v>
      </c>
      <c r="B2" s="144"/>
      <c r="C2" s="144"/>
      <c r="D2" s="144"/>
    </row>
    <row r="3" s="19" customFormat="1" spans="1:4">
      <c r="A3" s="145" t="s">
        <v>40</v>
      </c>
      <c r="B3" s="145"/>
      <c r="C3" s="145"/>
      <c r="D3" s="145"/>
    </row>
    <row r="4" s="19" customFormat="1" spans="1:4">
      <c r="A4" s="146" t="s">
        <v>626</v>
      </c>
      <c r="B4" s="146"/>
      <c r="C4" s="146" t="s">
        <v>627</v>
      </c>
      <c r="D4" s="146"/>
    </row>
    <row r="5" s="19" customFormat="1" spans="1:4">
      <c r="A5" s="146" t="s">
        <v>41</v>
      </c>
      <c r="B5" s="146" t="s">
        <v>628</v>
      </c>
      <c r="C5" s="146" t="s">
        <v>41</v>
      </c>
      <c r="D5" s="146" t="s">
        <v>628</v>
      </c>
    </row>
    <row r="6" s="19" customFormat="1" spans="1:4">
      <c r="A6" s="147" t="s">
        <v>629</v>
      </c>
      <c r="B6" s="118">
        <f>33907+8969</f>
        <v>42876</v>
      </c>
      <c r="C6" s="148" t="s">
        <v>630</v>
      </c>
      <c r="D6" s="149">
        <v>112746</v>
      </c>
    </row>
    <row r="7" s="19" customFormat="1" spans="1:4">
      <c r="A7" s="147" t="s">
        <v>631</v>
      </c>
      <c r="B7" s="118">
        <v>59558</v>
      </c>
      <c r="C7" s="148" t="s">
        <v>94</v>
      </c>
      <c r="D7" s="149">
        <v>3700</v>
      </c>
    </row>
    <row r="8" s="19" customFormat="1" spans="1:4">
      <c r="A8" s="150" t="s">
        <v>632</v>
      </c>
      <c r="B8" s="118"/>
      <c r="C8" s="151" t="s">
        <v>633</v>
      </c>
      <c r="D8" s="149"/>
    </row>
    <row r="9" s="19" customFormat="1" spans="1:4">
      <c r="A9" s="150" t="s">
        <v>634</v>
      </c>
      <c r="B9" s="118"/>
      <c r="C9" s="151" t="s">
        <v>635</v>
      </c>
      <c r="D9" s="152"/>
    </row>
    <row r="10" s="19" customFormat="1" spans="1:4">
      <c r="A10" s="150" t="s">
        <v>636</v>
      </c>
      <c r="B10" s="118"/>
      <c r="C10" s="151" t="s">
        <v>637</v>
      </c>
      <c r="D10" s="149">
        <v>3700</v>
      </c>
    </row>
    <row r="11" s="19" customFormat="1" ht="14.25" spans="1:4">
      <c r="A11" s="150" t="s">
        <v>638</v>
      </c>
      <c r="B11" s="118"/>
      <c r="C11" s="153"/>
      <c r="D11" s="153"/>
    </row>
    <row r="12" s="19" customFormat="1" ht="14.25" spans="1:4">
      <c r="A12" s="150" t="s">
        <v>639</v>
      </c>
      <c r="B12" s="118"/>
      <c r="C12" s="153"/>
      <c r="D12" s="153"/>
    </row>
    <row r="13" s="19" customFormat="1" spans="1:4">
      <c r="A13" s="150" t="s">
        <v>640</v>
      </c>
      <c r="B13" s="118"/>
      <c r="C13" s="151"/>
      <c r="D13" s="152"/>
    </row>
    <row r="14" s="19" customFormat="1" spans="1:4">
      <c r="A14" s="150" t="s">
        <v>641</v>
      </c>
      <c r="B14" s="118"/>
      <c r="C14" s="151"/>
      <c r="D14" s="152"/>
    </row>
    <row r="15" s="19" customFormat="1" spans="1:4">
      <c r="A15" s="150" t="s">
        <v>642</v>
      </c>
      <c r="B15" s="118"/>
      <c r="C15" s="151"/>
      <c r="D15" s="152"/>
    </row>
    <row r="16" s="19" customFormat="1" spans="1:4">
      <c r="A16" s="154" t="s">
        <v>643</v>
      </c>
      <c r="B16" s="118"/>
      <c r="C16" s="151"/>
      <c r="D16" s="152"/>
    </row>
    <row r="17" s="19" customFormat="1" spans="1:4">
      <c r="A17" s="154" t="s">
        <v>644</v>
      </c>
      <c r="B17" s="118"/>
      <c r="C17" s="151"/>
      <c r="D17" s="152"/>
    </row>
    <row r="18" s="19" customFormat="1" spans="1:4">
      <c r="A18" s="154" t="s">
        <v>645</v>
      </c>
      <c r="B18" s="118"/>
      <c r="C18" s="151"/>
      <c r="D18" s="152"/>
    </row>
    <row r="19" s="19" customFormat="1" spans="1:4">
      <c r="A19" s="154" t="s">
        <v>646</v>
      </c>
      <c r="B19" s="118"/>
      <c r="C19" s="151"/>
      <c r="D19" s="152"/>
    </row>
    <row r="20" s="19" customFormat="1" spans="1:4">
      <c r="A20" s="154" t="s">
        <v>647</v>
      </c>
      <c r="B20" s="118"/>
      <c r="C20" s="151"/>
      <c r="D20" s="152"/>
    </row>
    <row r="21" s="19" customFormat="1" spans="1:4">
      <c r="A21" s="154" t="s">
        <v>648</v>
      </c>
      <c r="B21" s="118"/>
      <c r="C21" s="151"/>
      <c r="D21" s="152"/>
    </row>
    <row r="22" s="19" customFormat="1" spans="1:4">
      <c r="A22" s="154" t="s">
        <v>649</v>
      </c>
      <c r="B22" s="118"/>
      <c r="C22" s="151"/>
      <c r="D22" s="152"/>
    </row>
    <row r="23" s="19" customFormat="1" spans="1:4">
      <c r="A23" s="154" t="s">
        <v>650</v>
      </c>
      <c r="B23" s="118"/>
      <c r="C23" s="151"/>
      <c r="D23" s="152"/>
    </row>
    <row r="24" s="19" customFormat="1" spans="1:4">
      <c r="A24" s="154" t="s">
        <v>651</v>
      </c>
      <c r="B24" s="118"/>
      <c r="C24" s="151"/>
      <c r="D24" s="152"/>
    </row>
    <row r="25" s="19" customFormat="1" spans="1:4">
      <c r="A25" s="154" t="s">
        <v>652</v>
      </c>
      <c r="B25" s="118"/>
      <c r="C25" s="151"/>
      <c r="D25" s="152"/>
    </row>
    <row r="26" s="19" customFormat="1" spans="1:4">
      <c r="A26" s="154" t="s">
        <v>653</v>
      </c>
      <c r="B26" s="118"/>
      <c r="C26" s="151"/>
      <c r="D26" s="152"/>
    </row>
    <row r="27" s="19" customFormat="1" spans="1:4">
      <c r="A27" s="154" t="s">
        <v>654</v>
      </c>
      <c r="B27" s="118"/>
      <c r="C27" s="151"/>
      <c r="D27" s="152"/>
    </row>
    <row r="28" s="19" customFormat="1" spans="1:4">
      <c r="A28" s="154" t="s">
        <v>655</v>
      </c>
      <c r="B28" s="118"/>
      <c r="C28" s="151"/>
      <c r="D28" s="152"/>
    </row>
    <row r="29" s="19" customFormat="1" spans="1:4">
      <c r="A29" s="154" t="s">
        <v>656</v>
      </c>
      <c r="B29" s="118"/>
      <c r="C29" s="151"/>
      <c r="D29" s="152"/>
    </row>
    <row r="30" s="19" customFormat="1" spans="1:4">
      <c r="A30" s="154" t="s">
        <v>657</v>
      </c>
      <c r="B30" s="118"/>
      <c r="C30" s="151"/>
      <c r="D30" s="152"/>
    </row>
    <row r="31" s="19" customFormat="1" spans="1:4">
      <c r="A31" s="155" t="s">
        <v>658</v>
      </c>
      <c r="B31" s="118"/>
      <c r="C31" s="151"/>
      <c r="D31" s="152"/>
    </row>
    <row r="32" s="19" customFormat="1" spans="1:4">
      <c r="A32" s="147" t="s">
        <v>659</v>
      </c>
      <c r="B32" s="118"/>
      <c r="C32" s="151"/>
      <c r="D32" s="152"/>
    </row>
    <row r="33" s="19" customFormat="1" spans="1:4">
      <c r="A33" s="147" t="s">
        <v>660</v>
      </c>
      <c r="B33" s="118">
        <v>14012</v>
      </c>
      <c r="C33" s="151" t="s">
        <v>661</v>
      </c>
      <c r="D33" s="149"/>
    </row>
    <row r="34" s="19" customFormat="1" spans="1:4">
      <c r="A34" s="150" t="s">
        <v>662</v>
      </c>
      <c r="B34" s="118"/>
      <c r="C34" s="151"/>
      <c r="D34" s="149"/>
    </row>
    <row r="35" s="19" customFormat="1" spans="1:4">
      <c r="A35" s="150" t="s">
        <v>663</v>
      </c>
      <c r="B35" s="118"/>
      <c r="C35" s="148" t="s">
        <v>664</v>
      </c>
      <c r="D35" s="149"/>
    </row>
    <row r="36" s="19" customFormat="1" spans="1:4">
      <c r="A36" s="150" t="s">
        <v>665</v>
      </c>
      <c r="B36" s="149"/>
      <c r="C36" s="151" t="s">
        <v>666</v>
      </c>
      <c r="D36" s="149"/>
    </row>
    <row r="37" s="19" customFormat="1" spans="1:4">
      <c r="A37" s="150" t="s">
        <v>667</v>
      </c>
      <c r="B37" s="149"/>
      <c r="C37" s="151" t="s">
        <v>668</v>
      </c>
      <c r="D37" s="149"/>
    </row>
    <row r="38" s="19" customFormat="1" spans="1:4">
      <c r="A38" s="152" t="s">
        <v>669</v>
      </c>
      <c r="B38" s="149">
        <f>SUM(B6:B37)</f>
        <v>116446</v>
      </c>
      <c r="C38" s="152" t="s">
        <v>670</v>
      </c>
      <c r="D38" s="149">
        <f>D6+D7+D33+D35</f>
        <v>116446</v>
      </c>
    </row>
  </sheetData>
  <mergeCells count="4">
    <mergeCell ref="A2:D2"/>
    <mergeCell ref="A3:D3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Z11"/>
  <sheetViews>
    <sheetView showGridLines="0" showZeros="0" workbookViewId="0">
      <selection activeCell="A2" sqref="A2:J2"/>
    </sheetView>
  </sheetViews>
  <sheetFormatPr defaultColWidth="6.75" defaultRowHeight="11.25"/>
  <cols>
    <col min="1" max="1" width="36.5" style="122" customWidth="1"/>
    <col min="2" max="10" width="12" style="122" customWidth="1"/>
    <col min="11" max="13" width="9" style="122" customWidth="1"/>
    <col min="14" max="14" width="5.625" style="122" customWidth="1"/>
    <col min="15" max="15" width="0.75" style="122" customWidth="1"/>
    <col min="16" max="16" width="10.125" style="122" customWidth="1"/>
    <col min="17" max="17" width="5.875" style="122" customWidth="1"/>
    <col min="18" max="16384" width="6.75" style="122"/>
  </cols>
  <sheetData>
    <row r="1" ht="19.5" customHeight="1" spans="1:1">
      <c r="A1" s="123" t="s">
        <v>671</v>
      </c>
    </row>
    <row r="2" ht="33" customHeight="1" spans="1:260">
      <c r="A2" s="124" t="s">
        <v>12</v>
      </c>
      <c r="B2" s="124"/>
      <c r="C2" s="124"/>
      <c r="D2" s="124"/>
      <c r="E2" s="124"/>
      <c r="F2" s="124"/>
      <c r="G2" s="124"/>
      <c r="H2" s="124"/>
      <c r="I2" s="124"/>
      <c r="J2" s="124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</row>
    <row r="3" ht="19.5" customHeight="1" spans="1:260">
      <c r="A3" s="125"/>
      <c r="B3" s="126"/>
      <c r="C3" s="126"/>
      <c r="D3" s="126"/>
      <c r="E3" s="126"/>
      <c r="F3" s="126"/>
      <c r="G3" s="126"/>
      <c r="H3" s="126"/>
      <c r="I3" s="126"/>
      <c r="J3" s="138" t="s">
        <v>40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  <c r="IW3" s="139"/>
      <c r="IX3" s="139"/>
      <c r="IY3" s="139"/>
      <c r="IZ3" s="139"/>
    </row>
    <row r="4" ht="36" customHeight="1" spans="1:260">
      <c r="A4" s="127" t="s">
        <v>672</v>
      </c>
      <c r="B4" s="128" t="s">
        <v>673</v>
      </c>
      <c r="C4" s="129"/>
      <c r="D4" s="130"/>
      <c r="E4" s="128" t="s">
        <v>674</v>
      </c>
      <c r="F4" s="129"/>
      <c r="G4" s="130"/>
      <c r="H4" s="128" t="s">
        <v>675</v>
      </c>
      <c r="I4" s="129"/>
      <c r="J4" s="130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41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39"/>
      <c r="IW4" s="139"/>
      <c r="IX4" s="139"/>
      <c r="IY4" s="139"/>
      <c r="IZ4" s="139"/>
    </row>
    <row r="5" ht="34.5" customHeight="1" spans="1:260">
      <c r="A5" s="127"/>
      <c r="B5" s="127" t="s">
        <v>676</v>
      </c>
      <c r="C5" s="127" t="s">
        <v>677</v>
      </c>
      <c r="D5" s="127" t="s">
        <v>678</v>
      </c>
      <c r="E5" s="127" t="s">
        <v>676</v>
      </c>
      <c r="F5" s="127" t="s">
        <v>677</v>
      </c>
      <c r="G5" s="127" t="s">
        <v>678</v>
      </c>
      <c r="H5" s="127" t="s">
        <v>676</v>
      </c>
      <c r="I5" s="127" t="s">
        <v>677</v>
      </c>
      <c r="J5" s="127" t="s">
        <v>678</v>
      </c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41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  <c r="IU5" s="139"/>
      <c r="IV5" s="139"/>
      <c r="IW5" s="139"/>
      <c r="IX5" s="139"/>
      <c r="IY5" s="139"/>
      <c r="IZ5" s="139"/>
    </row>
    <row r="6" ht="19.5" customHeight="1" spans="1:10">
      <c r="A6" s="131" t="s">
        <v>679</v>
      </c>
      <c r="B6" s="132"/>
      <c r="C6" s="132"/>
      <c r="D6" s="132"/>
      <c r="E6" s="132"/>
      <c r="F6" s="132"/>
      <c r="G6" s="132"/>
      <c r="H6" s="132"/>
      <c r="I6" s="132"/>
      <c r="J6" s="140"/>
    </row>
    <row r="7" ht="19.5" customHeight="1" spans="1:10">
      <c r="A7" s="131"/>
      <c r="B7" s="132"/>
      <c r="C7" s="132"/>
      <c r="D7" s="132"/>
      <c r="E7" s="132"/>
      <c r="F7" s="132"/>
      <c r="G7" s="132"/>
      <c r="H7" s="132"/>
      <c r="I7" s="132"/>
      <c r="J7" s="140"/>
    </row>
    <row r="8" ht="19.5" customHeight="1" spans="1:10">
      <c r="A8" s="131"/>
      <c r="B8" s="132"/>
      <c r="C8" s="132"/>
      <c r="D8" s="132"/>
      <c r="E8" s="132"/>
      <c r="F8" s="132"/>
      <c r="G8" s="132"/>
      <c r="H8" s="132"/>
      <c r="I8" s="132"/>
      <c r="J8" s="140"/>
    </row>
    <row r="9" ht="19.5" customHeight="1" spans="1:10">
      <c r="A9" s="133"/>
      <c r="B9" s="134"/>
      <c r="C9" s="134"/>
      <c r="D9" s="134"/>
      <c r="E9" s="134"/>
      <c r="F9" s="134"/>
      <c r="G9" s="134"/>
      <c r="H9" s="134"/>
      <c r="I9" s="134"/>
      <c r="J9" s="134"/>
    </row>
    <row r="10" ht="19.5" customHeight="1" spans="1:260">
      <c r="A10" s="127" t="s">
        <v>680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41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39"/>
      <c r="IT10" s="139"/>
      <c r="IU10" s="139"/>
      <c r="IV10" s="139"/>
      <c r="IW10" s="139"/>
      <c r="IX10" s="139"/>
      <c r="IY10" s="139"/>
      <c r="IZ10" s="139"/>
    </row>
    <row r="11" ht="36" customHeight="1" spans="1:1">
      <c r="A11" s="136" t="s">
        <v>681</v>
      </c>
    </row>
  </sheetData>
  <sheetProtection formatCells="0" formatColumns="0" formatRows="0"/>
  <mergeCells count="4">
    <mergeCell ref="A2:J2"/>
    <mergeCell ref="B4:D4"/>
    <mergeCell ref="E4:G4"/>
    <mergeCell ref="H4:J4"/>
  </mergeCells>
  <printOptions horizontalCentered="1"/>
  <pageMargins left="0.708661417322835" right="0.708661417322835" top="0.354330708661417" bottom="0.31496062992126" header="0.31496062992126" footer="0.31496062992126"/>
  <pageSetup paperSize="9"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A2" sqref="A2:B2"/>
    </sheetView>
  </sheetViews>
  <sheetFormatPr defaultColWidth="9" defaultRowHeight="14.25" outlineLevelCol="1"/>
  <cols>
    <col min="1" max="2" width="39.25" style="111" customWidth="1"/>
    <col min="3" max="16384" width="9" style="111"/>
  </cols>
  <sheetData>
    <row r="1" ht="20.25" spans="1:1">
      <c r="A1" s="112" t="s">
        <v>11</v>
      </c>
    </row>
    <row r="2" ht="36" customHeight="1" spans="1:2">
      <c r="A2" s="113" t="s">
        <v>14</v>
      </c>
      <c r="B2" s="114"/>
    </row>
    <row r="3" ht="13.5" spans="1:2">
      <c r="A3" s="115" t="s">
        <v>40</v>
      </c>
      <c r="B3" s="115"/>
    </row>
    <row r="4" ht="30.75" customHeight="1" spans="1:2">
      <c r="A4" s="116" t="s">
        <v>41</v>
      </c>
      <c r="B4" s="116" t="s">
        <v>674</v>
      </c>
    </row>
    <row r="5" ht="30.75" customHeight="1" spans="1:2">
      <c r="A5" s="117" t="s">
        <v>682</v>
      </c>
      <c r="B5" s="118">
        <v>57</v>
      </c>
    </row>
    <row r="6" ht="30.75" hidden="1" customHeight="1" spans="1:2">
      <c r="A6" s="117" t="s">
        <v>683</v>
      </c>
      <c r="B6" s="118"/>
    </row>
    <row r="7" ht="30.75" hidden="1" customHeight="1" spans="1:2">
      <c r="A7" s="117" t="s">
        <v>684</v>
      </c>
      <c r="B7" s="118"/>
    </row>
    <row r="8" ht="30.75" hidden="1" customHeight="1" spans="1:2">
      <c r="A8" s="117" t="s">
        <v>685</v>
      </c>
      <c r="B8" s="118"/>
    </row>
    <row r="9" ht="30.75" hidden="1" customHeight="1" spans="1:2">
      <c r="A9" s="117" t="s">
        <v>686</v>
      </c>
      <c r="B9" s="118"/>
    </row>
    <row r="10" ht="30.75" hidden="1" customHeight="1" spans="1:2">
      <c r="A10" s="117" t="s">
        <v>687</v>
      </c>
      <c r="B10" s="118"/>
    </row>
    <row r="11" ht="30.75" customHeight="1" spans="1:2">
      <c r="A11" s="117" t="s">
        <v>688</v>
      </c>
      <c r="B11" s="118">
        <v>1901</v>
      </c>
    </row>
    <row r="12" ht="30.75" hidden="1" customHeight="1" spans="1:2">
      <c r="A12" s="119" t="s">
        <v>689</v>
      </c>
      <c r="B12" s="118"/>
    </row>
    <row r="13" ht="30.75" hidden="1" customHeight="1" spans="1:2">
      <c r="A13" s="119" t="s">
        <v>690</v>
      </c>
      <c r="B13" s="118"/>
    </row>
    <row r="14" ht="30.75" customHeight="1" spans="1:2">
      <c r="A14" s="119" t="s">
        <v>691</v>
      </c>
      <c r="B14" s="118">
        <v>180</v>
      </c>
    </row>
    <row r="15" ht="30.75" customHeight="1" spans="1:2">
      <c r="A15" s="119" t="s">
        <v>692</v>
      </c>
      <c r="B15" s="118">
        <v>511</v>
      </c>
    </row>
    <row r="16" ht="30.75" hidden="1" customHeight="1" spans="1:2">
      <c r="A16" s="119" t="s">
        <v>693</v>
      </c>
      <c r="B16" s="118"/>
    </row>
    <row r="17" ht="30.75" hidden="1" customHeight="1" spans="1:2">
      <c r="A17" s="119" t="s">
        <v>694</v>
      </c>
      <c r="B17" s="118"/>
    </row>
    <row r="18" ht="30.75" hidden="1" customHeight="1" spans="1:2">
      <c r="A18" s="119" t="s">
        <v>695</v>
      </c>
      <c r="B18" s="118"/>
    </row>
    <row r="19" ht="30.75" hidden="1" customHeight="1" spans="1:2">
      <c r="A19" s="119" t="s">
        <v>696</v>
      </c>
      <c r="B19" s="118"/>
    </row>
    <row r="20" ht="30.75" hidden="1" customHeight="1" spans="1:2">
      <c r="A20" s="119" t="s">
        <v>697</v>
      </c>
      <c r="B20" s="118"/>
    </row>
    <row r="21" ht="30.75" hidden="1" customHeight="1" spans="1:2">
      <c r="A21" s="119" t="s">
        <v>698</v>
      </c>
      <c r="B21" s="118"/>
    </row>
    <row r="22" ht="30.75" hidden="1" customHeight="1" spans="1:2">
      <c r="A22" s="119" t="s">
        <v>699</v>
      </c>
      <c r="B22" s="118"/>
    </row>
    <row r="23" ht="30.75" hidden="1" customHeight="1" spans="1:2">
      <c r="A23" s="119" t="s">
        <v>560</v>
      </c>
      <c r="B23" s="118"/>
    </row>
    <row r="24" ht="30.75" hidden="1" customHeight="1" spans="1:2">
      <c r="A24" s="119" t="s">
        <v>700</v>
      </c>
      <c r="B24" s="118"/>
    </row>
    <row r="25" ht="30.75" customHeight="1" spans="1:2">
      <c r="A25" s="120" t="s">
        <v>701</v>
      </c>
      <c r="B25" s="118">
        <f>SUM(B5:B15)</f>
        <v>2649</v>
      </c>
    </row>
    <row r="26" ht="13.5" spans="1:1">
      <c r="A26" s="121"/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"/>
  <sheetViews>
    <sheetView zoomScaleSheetLayoutView="60" workbookViewId="0">
      <selection activeCell="A1" sqref="A1:B1"/>
    </sheetView>
  </sheetViews>
  <sheetFormatPr defaultColWidth="9" defaultRowHeight="14.25" outlineLevelRow="7" outlineLevelCol="1"/>
  <cols>
    <col min="1" max="1" width="30.375" style="39" customWidth="1"/>
    <col min="2" max="2" width="48.125" style="98" customWidth="1"/>
    <col min="3" max="16384" width="9" style="39"/>
  </cols>
  <sheetData>
    <row r="1" ht="45" customHeight="1" spans="1:2">
      <c r="A1" s="110" t="s">
        <v>16</v>
      </c>
      <c r="B1" s="110"/>
    </row>
    <row r="2" ht="21" customHeight="1" spans="2:2">
      <c r="B2" s="100" t="s">
        <v>40</v>
      </c>
    </row>
    <row r="3" ht="28.5" customHeight="1" spans="1:2">
      <c r="A3" s="101" t="s">
        <v>626</v>
      </c>
      <c r="B3" s="101" t="s">
        <v>42</v>
      </c>
    </row>
    <row r="4" ht="28.5" customHeight="1" spans="1:2">
      <c r="A4" s="109" t="s">
        <v>702</v>
      </c>
      <c r="B4" s="103"/>
    </row>
    <row r="5" ht="28.5" customHeight="1" spans="1:2">
      <c r="A5" s="109" t="s">
        <v>703</v>
      </c>
      <c r="B5" s="103">
        <v>1000</v>
      </c>
    </row>
    <row r="6" ht="28.5" customHeight="1" spans="1:2">
      <c r="A6" s="109" t="s">
        <v>704</v>
      </c>
      <c r="B6" s="103">
        <v>607</v>
      </c>
    </row>
    <row r="7" ht="28.5" customHeight="1" spans="1:2">
      <c r="A7" s="109" t="s">
        <v>67</v>
      </c>
      <c r="B7" s="103">
        <v>0</v>
      </c>
    </row>
    <row r="8" ht="28.5" customHeight="1" spans="1:2">
      <c r="A8" s="109" t="s">
        <v>69</v>
      </c>
      <c r="B8" s="103">
        <f>SUM(B4:B6)</f>
        <v>1607</v>
      </c>
    </row>
  </sheetData>
  <mergeCells count="1">
    <mergeCell ref="A1:B1"/>
  </mergeCells>
  <printOptions horizontalCentered="1"/>
  <pageMargins left="0.55" right="0.55" top="0.59" bottom="0.59" header="0.51" footer="0.51"/>
  <pageSetup paperSize="9" scale="7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M，</cp:lastModifiedBy>
  <dcterms:created xsi:type="dcterms:W3CDTF">2022-05-27T08:54:32Z</dcterms:created>
  <dcterms:modified xsi:type="dcterms:W3CDTF">2022-05-27T09:23:40Z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8034C580CFBA46B6B4AA4AE096289227</vt:lpwstr>
  </property>
  <property fmtid="{D5CDD505-2E9C-101B-9397-08002B2CF9AE}" pid="3" name="KSOProductBuildVer">
    <vt:lpwstr>2052-11.1.0.11622</vt:lpwstr>
  </property>
</Properties>
</file>