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627" activeTab="3"/>
  </bookViews>
  <sheets>
    <sheet name="目录" sheetId="21" r:id="rId1"/>
    <sheet name="一般公共预算收入预算表" sheetId="2" r:id="rId2"/>
    <sheet name="一般公共预算支出预算表" sheetId="3" r:id="rId3"/>
    <sheet name="一般公共预算本级支出预算表" sheetId="4" r:id="rId4"/>
    <sheet name="一般公共预算本级基本支出预算表" sheetId="5" r:id="rId5"/>
    <sheet name="一般公共预算税收返还和转移支付表" sheetId="6" r:id="rId6"/>
    <sheet name="一般公共预算对下税收返还和转移支付预算分地区表" sheetId="7" r:id="rId7"/>
    <sheet name="一般公共预算专项转移支付预算分项目表" sheetId="20" r:id="rId8"/>
    <sheet name="政府性基金收入预算表" sheetId="8" r:id="rId9"/>
    <sheet name="政府性基金支出预算表" sheetId="9" r:id="rId10"/>
    <sheet name="本级政府性基金支出预算表" sheetId="22" r:id="rId11"/>
    <sheet name="政府性基金转移支付预算表" sheetId="10" r:id="rId12"/>
    <sheet name="政府性基金转移支付预算分地区表" sheetId="23" r:id="rId13"/>
    <sheet name="政府性基金转移支付预算分项目表" sheetId="24" r:id="rId14"/>
    <sheet name="国有资本经营预算收入表" sheetId="11" r:id="rId15"/>
    <sheet name="国有资本经营预算支出表" sheetId="25" r:id="rId16"/>
    <sheet name="本级国有资本经营预算支出表" sheetId="12" r:id="rId17"/>
    <sheet name="国有资本经营转移性支付预算情况表" sheetId="26" r:id="rId18"/>
    <sheet name="社会保险基金收入预算表" sheetId="13" r:id="rId19"/>
    <sheet name="社会保险基金预算支出表" sheetId="14" r:id="rId20"/>
    <sheet name="一般债务限额和余额情况表" sheetId="15" r:id="rId21"/>
    <sheet name="专项债务限额和余额情况表" sheetId="16" r:id="rId22"/>
  </sheets>
  <definedNames>
    <definedName name="_xlnm.Print_Area" localSheetId="1">一般公共预算收入预算表!$A$1:$F$26</definedName>
    <definedName name="_xlnm.Print_Area" localSheetId="2">一般公共预算支出预算表!$A$1:$F$28</definedName>
    <definedName name="_xlnm.Print_Area">#N/A</definedName>
    <definedName name="_xlnm.Print_Titles">#N/A</definedName>
    <definedName name="_xlnm.Print_Area" localSheetId="3">一般公共预算本级支出预算表!$A$1:$C$297</definedName>
    <definedName name="_xlnm.Print_Titles" localSheetId="3">一般公共预算本级支出预算表!$1:$6</definedName>
    <definedName name="_xlnm._FilterDatabase" localSheetId="4" hidden="1">一般公共预算本级基本支出预算表!#REF!</definedName>
    <definedName name="_xlnm.Print_Titles" localSheetId="4">一般公共预算本级基本支出预算表!$2:$5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xlnm.Print_Area" localSheetId="8">政府性基金收入预算表!$A$1:$B$8</definedName>
    <definedName name="_xlnm.Print_Area" localSheetId="9">政府性基金支出预算表!$A$1:$B$18</definedName>
    <definedName name="_a999923423" localSheetId="11">#REF!</definedName>
    <definedName name="_a9999323" localSheetId="11">#REF!</definedName>
    <definedName name="_a999942323" localSheetId="11">#REF!</definedName>
    <definedName name="_a9999548" localSheetId="11">#REF!</definedName>
    <definedName name="_a9999555" localSheetId="11">#REF!</definedName>
    <definedName name="_a99996544" localSheetId="11">#REF!</definedName>
    <definedName name="_a99999" localSheetId="11">#REF!</definedName>
    <definedName name="_a999991" localSheetId="11">#REF!</definedName>
    <definedName name="_a999991145" localSheetId="11">#REF!</definedName>
    <definedName name="_a99999222" localSheetId="11">#REF!</definedName>
    <definedName name="_a99999234234" localSheetId="11">#REF!</definedName>
    <definedName name="_a999995" localSheetId="11">#REF!</definedName>
    <definedName name="_a999996" localSheetId="11">#REF!</definedName>
    <definedName name="_a999999999" localSheetId="11">#REF!</definedName>
    <definedName name="Database" localSheetId="11" hidden="1">#REF!</definedName>
    <definedName name="地区名称" localSheetId="11">#REF!</definedName>
    <definedName name="地区名称1" localSheetId="11">#REF!</definedName>
    <definedName name="地区名称10" localSheetId="11">#REF!</definedName>
    <definedName name="地区名称2" localSheetId="11">#REF!</definedName>
    <definedName name="地区名称3" localSheetId="11">#REF!</definedName>
    <definedName name="地区名称32" localSheetId="11">#REF!</definedName>
    <definedName name="地区名称432" localSheetId="11">#REF!</definedName>
    <definedName name="地区名称444" localSheetId="11">#REF!</definedName>
    <definedName name="地区名称45234" localSheetId="11">#REF!</definedName>
    <definedName name="地区名称5" localSheetId="11">#REF!</definedName>
    <definedName name="地区名称55" localSheetId="11">#REF!</definedName>
    <definedName name="地区名称6" localSheetId="11">#REF!</definedName>
    <definedName name="地区名称7" localSheetId="11">#REF!</definedName>
    <definedName name="地区名称874" localSheetId="11">#REF!</definedName>
    <definedName name="地区名称9" localSheetId="11">#REF!</definedName>
    <definedName name="地区明确222" localSheetId="11">#REF!</definedName>
    <definedName name="_a999923423" localSheetId="14">#REF!</definedName>
    <definedName name="_a9999323" localSheetId="14">#REF!</definedName>
    <definedName name="_a999942323" localSheetId="14">#REF!</definedName>
    <definedName name="_a9999548" localSheetId="14">#REF!</definedName>
    <definedName name="_a9999555" localSheetId="14">#REF!</definedName>
    <definedName name="_a99996544" localSheetId="14">#REF!</definedName>
    <definedName name="_a99999" localSheetId="14">#REF!</definedName>
    <definedName name="_a999991" localSheetId="14">#REF!</definedName>
    <definedName name="_a999991145" localSheetId="14">#REF!</definedName>
    <definedName name="_a99999222" localSheetId="14">#REF!</definedName>
    <definedName name="_a99999234234" localSheetId="14">#REF!</definedName>
    <definedName name="_a999995" localSheetId="14">#REF!</definedName>
    <definedName name="_a999996" localSheetId="14">#REF!</definedName>
    <definedName name="_a999999999" localSheetId="14">#REF!</definedName>
    <definedName name="Database" localSheetId="14" hidden="1">#REF!</definedName>
    <definedName name="地区名称" localSheetId="14">#REF!</definedName>
    <definedName name="地区名称1" localSheetId="14">#REF!</definedName>
    <definedName name="地区名称10" localSheetId="14">#REF!</definedName>
    <definedName name="地区名称2" localSheetId="14">#REF!</definedName>
    <definedName name="地区名称3" localSheetId="14">#REF!</definedName>
    <definedName name="地区名称32" localSheetId="14">#REF!</definedName>
    <definedName name="地区名称432" localSheetId="14">#REF!</definedName>
    <definedName name="地区名称444" localSheetId="14">#REF!</definedName>
    <definedName name="地区名称45234" localSheetId="14">#REF!</definedName>
    <definedName name="地区名称5" localSheetId="14">#REF!</definedName>
    <definedName name="地区名称55" localSheetId="14">#REF!</definedName>
    <definedName name="地区名称6" localSheetId="14">#REF!</definedName>
    <definedName name="地区名称7" localSheetId="14">#REF!</definedName>
    <definedName name="地区名称874" localSheetId="14">#REF!</definedName>
    <definedName name="地区名称9" localSheetId="14">#REF!</definedName>
    <definedName name="地区明确222" localSheetId="14">#REF!</definedName>
    <definedName name="_a999923423" localSheetId="16">#REF!</definedName>
    <definedName name="_a9999323" localSheetId="16">#REF!</definedName>
    <definedName name="_a999942323" localSheetId="16">#REF!</definedName>
    <definedName name="_a9999548" localSheetId="16">#REF!</definedName>
    <definedName name="_a9999555" localSheetId="16">#REF!</definedName>
    <definedName name="_a99996544" localSheetId="16">#REF!</definedName>
    <definedName name="_a99999" localSheetId="16">#REF!</definedName>
    <definedName name="_a999991" localSheetId="16">#REF!</definedName>
    <definedName name="_a999991145" localSheetId="16">#REF!</definedName>
    <definedName name="_a99999222" localSheetId="16">#REF!</definedName>
    <definedName name="_a99999234234" localSheetId="16">#REF!</definedName>
    <definedName name="_a999995" localSheetId="16">#REF!</definedName>
    <definedName name="_a999996" localSheetId="16">#REF!</definedName>
    <definedName name="_a999999999" localSheetId="16">#REF!</definedName>
    <definedName name="Database" localSheetId="16" hidden="1">#REF!</definedName>
    <definedName name="地区名称" localSheetId="16">#REF!</definedName>
    <definedName name="地区名称1" localSheetId="16">#REF!</definedName>
    <definedName name="地区名称10" localSheetId="16">#REF!</definedName>
    <definedName name="地区名称2" localSheetId="16">#REF!</definedName>
    <definedName name="地区名称3" localSheetId="16">#REF!</definedName>
    <definedName name="地区名称32" localSheetId="16">#REF!</definedName>
    <definedName name="地区名称432" localSheetId="16">#REF!</definedName>
    <definedName name="地区名称444" localSheetId="16">#REF!</definedName>
    <definedName name="地区名称45234" localSheetId="16">#REF!</definedName>
    <definedName name="地区名称5" localSheetId="16">#REF!</definedName>
    <definedName name="地区名称55" localSheetId="16">#REF!</definedName>
    <definedName name="地区名称6" localSheetId="16">#REF!</definedName>
    <definedName name="地区名称7" localSheetId="16">#REF!</definedName>
    <definedName name="地区名称874" localSheetId="16">#REF!</definedName>
    <definedName name="地区名称9" localSheetId="16">#REF!</definedName>
    <definedName name="地区明确222" localSheetId="16">#REF!</definedName>
    <definedName name="_xlnm.Print_Area" localSheetId="18">社会保险基金收入预算表!$A$1:$D$10</definedName>
    <definedName name="_xlnm.Print_Area" localSheetId="19">社会保险基金预算支出表!$A$1:$D$9</definedName>
    <definedName name="_a999923423" localSheetId="20">#REF!</definedName>
    <definedName name="_a9999323" localSheetId="20">#REF!</definedName>
    <definedName name="_a999942323" localSheetId="20">#REF!</definedName>
    <definedName name="_a9999548" localSheetId="20">#REF!</definedName>
    <definedName name="_a9999555" localSheetId="20">#REF!</definedName>
    <definedName name="_a99996544" localSheetId="20">#REF!</definedName>
    <definedName name="_a99999" localSheetId="20">#REF!</definedName>
    <definedName name="_a999991" localSheetId="20">#REF!</definedName>
    <definedName name="_a999991145" localSheetId="20">#REF!</definedName>
    <definedName name="_a99999222" localSheetId="20">#REF!</definedName>
    <definedName name="_a99999234234" localSheetId="20">#REF!</definedName>
    <definedName name="_a999995" localSheetId="20">#REF!</definedName>
    <definedName name="_a999996" localSheetId="20">#REF!</definedName>
    <definedName name="_a999999999" localSheetId="20">#REF!</definedName>
    <definedName name="Database" localSheetId="20" hidden="1">#REF!</definedName>
    <definedName name="地区名称" localSheetId="20">#REF!</definedName>
    <definedName name="地区名称1" localSheetId="20">#REF!</definedName>
    <definedName name="地区名称10" localSheetId="20">#REF!</definedName>
    <definedName name="地区名称2" localSheetId="20">#REF!</definedName>
    <definedName name="地区名称3" localSheetId="20">#REF!</definedName>
    <definedName name="地区名称32" localSheetId="20">#REF!</definedName>
    <definedName name="地区名称432" localSheetId="20">#REF!</definedName>
    <definedName name="地区名称444" localSheetId="20">#REF!</definedName>
    <definedName name="地区名称45234" localSheetId="20">#REF!</definedName>
    <definedName name="地区名称5" localSheetId="20">#REF!</definedName>
    <definedName name="地区名称55" localSheetId="20">#REF!</definedName>
    <definedName name="地区名称6" localSheetId="20">#REF!</definedName>
    <definedName name="地区名称7" localSheetId="20">#REF!</definedName>
    <definedName name="地区名称874" localSheetId="20">#REF!</definedName>
    <definedName name="地区名称9" localSheetId="20">#REF!</definedName>
    <definedName name="地区明确222" localSheetId="20">#REF!</definedName>
    <definedName name="_a999923423" localSheetId="21">#REF!</definedName>
    <definedName name="_a9999323" localSheetId="21">#REF!</definedName>
    <definedName name="_a999942323" localSheetId="21">#REF!</definedName>
    <definedName name="_a9999548" localSheetId="21">#REF!</definedName>
    <definedName name="_a9999555" localSheetId="21">#REF!</definedName>
    <definedName name="_a99996544" localSheetId="21">#REF!</definedName>
    <definedName name="_a99999" localSheetId="21">#REF!</definedName>
    <definedName name="_a999991" localSheetId="21">#REF!</definedName>
    <definedName name="_a999991145" localSheetId="21">#REF!</definedName>
    <definedName name="_a99999222" localSheetId="21">#REF!</definedName>
    <definedName name="_a99999234234" localSheetId="21">#REF!</definedName>
    <definedName name="_a999995" localSheetId="21">#REF!</definedName>
    <definedName name="_a999996" localSheetId="21">#REF!</definedName>
    <definedName name="_a999999999" localSheetId="21">#REF!</definedName>
    <definedName name="Database" localSheetId="21" hidden="1">#REF!</definedName>
    <definedName name="地区名称" localSheetId="21">#REF!</definedName>
    <definedName name="地区名称1" localSheetId="21">#REF!</definedName>
    <definedName name="地区名称10" localSheetId="21">#REF!</definedName>
    <definedName name="地区名称2" localSheetId="21">#REF!</definedName>
    <definedName name="地区名称3" localSheetId="21">#REF!</definedName>
    <definedName name="地区名称32" localSheetId="21">#REF!</definedName>
    <definedName name="地区名称432" localSheetId="21">#REF!</definedName>
    <definedName name="地区名称444" localSheetId="21">#REF!</definedName>
    <definedName name="地区名称45234" localSheetId="21">#REF!</definedName>
    <definedName name="地区名称5" localSheetId="21">#REF!</definedName>
    <definedName name="地区名称55" localSheetId="21">#REF!</definedName>
    <definedName name="地区名称6" localSheetId="21">#REF!</definedName>
    <definedName name="地区名称7" localSheetId="21">#REF!</definedName>
    <definedName name="地区名称874" localSheetId="21">#REF!</definedName>
    <definedName name="地区名称9" localSheetId="21">#REF!</definedName>
    <definedName name="地区明确222" localSheetId="21">#REF!</definedName>
    <definedName name="_xlnm.Print_Area" localSheetId="10">本级政府性基金支出预算表!$A$1:$B$18</definedName>
    <definedName name="_a999923423" localSheetId="15">#REF!</definedName>
    <definedName name="_a9999323" localSheetId="15">#REF!</definedName>
    <definedName name="_a999942323" localSheetId="15">#REF!</definedName>
    <definedName name="_a9999548" localSheetId="15">#REF!</definedName>
    <definedName name="_a9999555" localSheetId="15">#REF!</definedName>
    <definedName name="_a99996544" localSheetId="15">#REF!</definedName>
    <definedName name="_a99999" localSheetId="15">#REF!</definedName>
    <definedName name="_a999991" localSheetId="15">#REF!</definedName>
    <definedName name="_a999991145" localSheetId="15">#REF!</definedName>
    <definedName name="_a99999222" localSheetId="15">#REF!</definedName>
    <definedName name="_a99999234234" localSheetId="15">#REF!</definedName>
    <definedName name="_a999995" localSheetId="15">#REF!</definedName>
    <definedName name="_a999996" localSheetId="15">#REF!</definedName>
    <definedName name="_a999999999" localSheetId="15">#REF!</definedName>
    <definedName name="Database" localSheetId="15" hidden="1">#REF!</definedName>
    <definedName name="地区名称" localSheetId="15">#REF!</definedName>
    <definedName name="地区名称1" localSheetId="15">#REF!</definedName>
    <definedName name="地区名称10" localSheetId="15">#REF!</definedName>
    <definedName name="地区名称2" localSheetId="15">#REF!</definedName>
    <definedName name="地区名称3" localSheetId="15">#REF!</definedName>
    <definedName name="地区名称32" localSheetId="15">#REF!</definedName>
    <definedName name="地区名称432" localSheetId="15">#REF!</definedName>
    <definedName name="地区名称444" localSheetId="15">#REF!</definedName>
    <definedName name="地区名称45234" localSheetId="15">#REF!</definedName>
    <definedName name="地区名称5" localSheetId="15">#REF!</definedName>
    <definedName name="地区名称55" localSheetId="15">#REF!</definedName>
    <definedName name="地区名称6" localSheetId="15">#REF!</definedName>
    <definedName name="地区名称7" localSheetId="15">#REF!</definedName>
    <definedName name="地区名称874" localSheetId="15">#REF!</definedName>
    <definedName name="地区名称9" localSheetId="15">#REF!</definedName>
    <definedName name="地区明确222" localSheetId="15">#REF!</definedName>
    <definedName name="_xlnm._FilterDatabase" localSheetId="7" hidden="1">一般公共预算专项转移支付预算分项目表!$A$5:$C$5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<sst xmlns="http://schemas.openxmlformats.org/spreadsheetml/2006/main" count="1561" uniqueCount="621">
  <si>
    <t>目  录</t>
  </si>
  <si>
    <t>附件1：</t>
  </si>
  <si>
    <t>2025年石鼓区一般公共预算收入预算表</t>
  </si>
  <si>
    <t>附件2：</t>
  </si>
  <si>
    <t>2025年石鼓区一般公共预算支出预算表</t>
  </si>
  <si>
    <t>附件3：</t>
  </si>
  <si>
    <t>2025年石鼓区一般公共预算本级支出预算表</t>
  </si>
  <si>
    <t>附件4：</t>
  </si>
  <si>
    <t>2025年石鼓区一般公共预算财政拨款本级基本支出预算表</t>
  </si>
  <si>
    <t>附件5：</t>
  </si>
  <si>
    <t>2025年石鼓区一般公共预算税收返还和转移支付情况表</t>
  </si>
  <si>
    <t>附件6：</t>
  </si>
  <si>
    <t>2025年石鼓区一般公共预算对下税收返还和转移支付预算分地区表</t>
  </si>
  <si>
    <t>附件7：</t>
  </si>
  <si>
    <t>2025年石鼓区一般公共预算专项转移支付预算分项目表</t>
  </si>
  <si>
    <t>附件8：</t>
  </si>
  <si>
    <t>2025年石鼓区政府性基金收入预算（草案）表</t>
  </si>
  <si>
    <t>附件9：</t>
  </si>
  <si>
    <t>2025年石鼓区政府性基金支出预算（草案）表</t>
  </si>
  <si>
    <t>2025年石鼓区本级政府性基金支出预算（草案）表</t>
  </si>
  <si>
    <t>附件10：</t>
  </si>
  <si>
    <t>2025年度石鼓区政府性基金转移支付预算情况表</t>
  </si>
  <si>
    <t>附件11：</t>
  </si>
  <si>
    <t>2025年石鼓区政府性基金转移支付预算分地区表</t>
  </si>
  <si>
    <t>附件12：</t>
  </si>
  <si>
    <t>2025年石鼓区政府性基金转移支付预算分项目表</t>
  </si>
  <si>
    <t>附件13：</t>
  </si>
  <si>
    <t>2025年石鼓区国有资本经营预算收入表</t>
  </si>
  <si>
    <t>附件14：</t>
  </si>
  <si>
    <t>2025年石鼓区国有资本经营预算支出表</t>
  </si>
  <si>
    <t>附件15：</t>
  </si>
  <si>
    <t>2025年石鼓区本级国有资本经营预算支出表</t>
  </si>
  <si>
    <t>附件16：</t>
  </si>
  <si>
    <t>2025年石鼓区国有资本经营转移性支付预算情况表</t>
  </si>
  <si>
    <t>附件17：</t>
  </si>
  <si>
    <t>2025年石鼓区本级社会保险基金收入预算（草案）表</t>
  </si>
  <si>
    <t>附件18：</t>
  </si>
  <si>
    <t>2025年石鼓区本级社会保险基金预算支出（草案）表</t>
  </si>
  <si>
    <t>附件19：</t>
  </si>
  <si>
    <t>2024年末石鼓区本级政府一般债务限额和余额情况表</t>
  </si>
  <si>
    <t>附件20：</t>
  </si>
  <si>
    <t>2024年末石鼓区本级政府专项债务限额和余额情况表</t>
  </si>
  <si>
    <t>2025年石鼓区一般公共预算收入预算（草案）表</t>
  </si>
  <si>
    <t>单位：万元</t>
  </si>
  <si>
    <t>项目</t>
  </si>
  <si>
    <t>2025年预算数</t>
  </si>
  <si>
    <t>上年执行数</t>
  </si>
  <si>
    <t>比上年增减额</t>
  </si>
  <si>
    <t>比上年增减%</t>
  </si>
  <si>
    <t>备注</t>
  </si>
  <si>
    <t>一、税收收入</t>
  </si>
  <si>
    <t xml:space="preserve"> 1、增值税</t>
  </si>
  <si>
    <t xml:space="preserve"> 2、企业所得税</t>
  </si>
  <si>
    <t xml:space="preserve"> 3、个人所得税</t>
  </si>
  <si>
    <t xml:space="preserve"> 4、资源税</t>
  </si>
  <si>
    <t xml:space="preserve"> 5、房产税</t>
  </si>
  <si>
    <t xml:space="preserve"> 6、印花税</t>
  </si>
  <si>
    <t xml:space="preserve"> 7、城镇土地使用税</t>
  </si>
  <si>
    <t xml:space="preserve"> 8、土地增值税</t>
  </si>
  <si>
    <t xml:space="preserve"> 9、车船使用税</t>
  </si>
  <si>
    <t xml:space="preserve"> 10、城市维护建设税</t>
  </si>
  <si>
    <t xml:space="preserve"> 11、耕地占用税</t>
  </si>
  <si>
    <t xml:space="preserve"> 12、环境保护税</t>
  </si>
  <si>
    <t xml:space="preserve"> 13、其他税收收入</t>
  </si>
  <si>
    <t>二、非税收入</t>
  </si>
  <si>
    <t>区级财政收入合计</t>
  </si>
  <si>
    <t>三、上级补助收入等</t>
  </si>
  <si>
    <t>五、债务转贷收入</t>
  </si>
  <si>
    <t>收入合计</t>
  </si>
  <si>
    <t>2025年石鼓区一般公共预算支出预算（草案）表</t>
  </si>
  <si>
    <t>2024年预算数</t>
  </si>
  <si>
    <t>1.一般公共服务</t>
  </si>
  <si>
    <t>2.国防</t>
  </si>
  <si>
    <t>3.公共安全</t>
  </si>
  <si>
    <t>4.教育</t>
  </si>
  <si>
    <t>5.科学技术</t>
  </si>
  <si>
    <t>6.文化体育与传媒</t>
  </si>
  <si>
    <t>7.社会保障和就业支出</t>
  </si>
  <si>
    <t>8.卫生健康支出</t>
  </si>
  <si>
    <t>9.节能环保</t>
  </si>
  <si>
    <t>10.城乡社区</t>
  </si>
  <si>
    <t>11.农林水</t>
  </si>
  <si>
    <t>12.交通运输</t>
  </si>
  <si>
    <t>13.灾害防治及应急管理支出</t>
  </si>
  <si>
    <t>14.商业服务业等</t>
  </si>
  <si>
    <t>15.住房保障</t>
  </si>
  <si>
    <t>15.自然资源海洋气象等支出</t>
  </si>
  <si>
    <t>16.预备费</t>
  </si>
  <si>
    <t>17.债务付息支出</t>
  </si>
  <si>
    <t>18.金融支出</t>
  </si>
  <si>
    <t>29.其他支出</t>
  </si>
  <si>
    <t>区级一般公共预算支出合计</t>
  </si>
  <si>
    <t>债务还本支出</t>
  </si>
  <si>
    <t>上解上级支出</t>
  </si>
  <si>
    <t>支出合计</t>
  </si>
  <si>
    <t>金额单位：万元</t>
  </si>
  <si>
    <t>功能科目</t>
  </si>
  <si>
    <t>科目编码</t>
  </si>
  <si>
    <t>科目名称</t>
  </si>
  <si>
    <t>合计</t>
  </si>
  <si>
    <t>基本支出</t>
  </si>
  <si>
    <t>项目支出</t>
  </si>
  <si>
    <t>类</t>
  </si>
  <si>
    <t>款</t>
  </si>
  <si>
    <t>项</t>
  </si>
  <si>
    <t>201</t>
  </si>
  <si>
    <t>一般公共服务支出</t>
  </si>
  <si>
    <t>01</t>
  </si>
  <si>
    <t xml:space="preserve">  人大事务</t>
  </si>
  <si>
    <t xml:space="preserve">    行政运行</t>
  </si>
  <si>
    <t>02</t>
  </si>
  <si>
    <t xml:space="preserve">    一般行政管理事务</t>
  </si>
  <si>
    <t>03</t>
  </si>
  <si>
    <t xml:space="preserve">    机关服务</t>
  </si>
  <si>
    <t>04</t>
  </si>
  <si>
    <t xml:space="preserve">    人大会议</t>
  </si>
  <si>
    <t>06</t>
  </si>
  <si>
    <t xml:space="preserve">    人大监督</t>
  </si>
  <si>
    <t>08</t>
  </si>
  <si>
    <t xml:space="preserve">    代表工作</t>
  </si>
  <si>
    <t xml:space="preserve">  政协事务</t>
  </si>
  <si>
    <t xml:space="preserve">    政协会议</t>
  </si>
  <si>
    <t xml:space="preserve">  政府办公厅（室）及相关机构事务</t>
  </si>
  <si>
    <t xml:space="preserve">    政务公开审批</t>
  </si>
  <si>
    <t>50</t>
  </si>
  <si>
    <t xml:space="preserve">    事业运行</t>
  </si>
  <si>
    <t xml:space="preserve">  发展与改革事务</t>
  </si>
  <si>
    <t>05</t>
  </si>
  <si>
    <t xml:space="preserve">  统计信息事务</t>
  </si>
  <si>
    <t>07</t>
  </si>
  <si>
    <t xml:space="preserve">    专项普查活动</t>
  </si>
  <si>
    <t xml:space="preserve">  财政事务</t>
  </si>
  <si>
    <t xml:space="preserve">  税收事务</t>
  </si>
  <si>
    <t xml:space="preserve">  审计事务</t>
  </si>
  <si>
    <t>11</t>
  </si>
  <si>
    <t xml:space="preserve">  纪检监察事务</t>
  </si>
  <si>
    <t xml:space="preserve">    巡视工作</t>
  </si>
  <si>
    <t>13</t>
  </si>
  <si>
    <t xml:space="preserve">  商贸事务</t>
  </si>
  <si>
    <t xml:space="preserve">    招商引资</t>
  </si>
  <si>
    <t>26</t>
  </si>
  <si>
    <t xml:space="preserve">  档案事务</t>
  </si>
  <si>
    <t xml:space="preserve">    档案馆</t>
  </si>
  <si>
    <t>28</t>
  </si>
  <si>
    <t xml:space="preserve">  民主党派及工商联事务</t>
  </si>
  <si>
    <t>29</t>
  </si>
  <si>
    <t xml:space="preserve">  群众团体事务</t>
  </si>
  <si>
    <t xml:space="preserve">    工会事务</t>
  </si>
  <si>
    <t>31</t>
  </si>
  <si>
    <t xml:space="preserve">  党委办公厅（室）及相关机构事务</t>
  </si>
  <si>
    <t>32</t>
  </si>
  <si>
    <t xml:space="preserve">  组织事务</t>
  </si>
  <si>
    <t xml:space="preserve">    公务员事务</t>
  </si>
  <si>
    <t>33</t>
  </si>
  <si>
    <t xml:space="preserve">  宣传事务</t>
  </si>
  <si>
    <t>99</t>
  </si>
  <si>
    <t xml:space="preserve">    其他宣传事务支出</t>
  </si>
  <si>
    <t>34</t>
  </si>
  <si>
    <t xml:space="preserve">  统战事务</t>
  </si>
  <si>
    <t xml:space="preserve">    宗教事务</t>
  </si>
  <si>
    <t xml:space="preserve">    华侨事务</t>
  </si>
  <si>
    <t>36</t>
  </si>
  <si>
    <t xml:space="preserve">  其他共产党事务支出</t>
  </si>
  <si>
    <t>38</t>
  </si>
  <si>
    <t xml:space="preserve">  市场监督管理事务</t>
  </si>
  <si>
    <t>12</t>
  </si>
  <si>
    <t xml:space="preserve">    药品事务</t>
  </si>
  <si>
    <t>16</t>
  </si>
  <si>
    <t xml:space="preserve">    食品安全监管</t>
  </si>
  <si>
    <t>40</t>
  </si>
  <si>
    <t xml:space="preserve">  信访事务</t>
  </si>
  <si>
    <t>203</t>
  </si>
  <si>
    <t>国防支出</t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</si>
  <si>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</si>
  <si>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</si>
  <si>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</si>
  <si>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</si>
  <si>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>204</t>
  </si>
  <si>
    <t>公共安全支出</t>
  </si>
  <si>
    <t xml:space="preserve">  公安</t>
  </si>
  <si>
    <t xml:space="preserve">  国家安全</t>
  </si>
  <si>
    <t xml:space="preserve">  司法</t>
  </si>
  <si>
    <t xml:space="preserve">    公共法律服务</t>
  </si>
  <si>
    <t>10</t>
  </si>
  <si>
    <t xml:space="preserve">    社区矫正</t>
  </si>
  <si>
    <t xml:space="preserve">  其他公共安全支出</t>
  </si>
  <si>
    <t xml:space="preserve">    其他公共安全支出</t>
  </si>
  <si>
    <t>205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</si>
  <si>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</si>
  <si>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</si>
  <si>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</si>
  <si>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</si>
  <si>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</si>
  <si>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</si>
  <si>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</si>
  <si>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职业教育</t>
  </si>
  <si>
    <t xml:space="preserve">    中等职业教育</t>
  </si>
  <si>
    <t xml:space="preserve">    其他职业教育支出</t>
  </si>
  <si>
    <t xml:space="preserve">  进修及培训</t>
  </si>
  <si>
    <t xml:space="preserve">    培训支出</t>
  </si>
  <si>
    <t>09</t>
  </si>
  <si>
    <t xml:space="preserve">  教育费附加安排的支出</t>
  </si>
  <si>
    <t xml:space="preserve">    城市中小学校舍建设</t>
  </si>
  <si>
    <t xml:space="preserve">    其他教育费附加安排的支出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</si>
  <si>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</si>
  <si>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</si>
  <si>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</si>
  <si>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</si>
  <si>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</si>
  <si>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</si>
  <si>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</si>
  <si>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</si>
  <si>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</si>
  <si>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</si>
  <si>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</si>
  <si>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文化和旅游</t>
  </si>
  <si>
    <t xml:space="preserve">    群众文化</t>
  </si>
  <si>
    <t xml:space="preserve">    文化创作与保护</t>
  </si>
  <si>
    <t xml:space="preserve">    其他文化和旅游支出</t>
  </si>
  <si>
    <t xml:space="preserve">  体育</t>
  </si>
  <si>
    <t xml:space="preserve">    群众体育</t>
  </si>
  <si>
    <t>208</t>
  </si>
  <si>
    <t>社会保障和就业支出</t>
  </si>
  <si>
    <t xml:space="preserve">  人力资源和社会保障管理事务</t>
  </si>
  <si>
    <t xml:space="preserve">    综合业务管理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</si>
  <si>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</si>
  <si>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</si>
  <si>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</si>
  <si>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</si>
  <si>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</si>
  <si>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</si>
  <si>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</si>
  <si>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</si>
  <si>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</si>
  <si>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</si>
  <si>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</si>
  <si>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</si>
  <si>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</si>
  <si>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就业补助</t>
  </si>
  <si>
    <t xml:space="preserve">    就业创业服务补贴</t>
  </si>
  <si>
    <t xml:space="preserve">    公益性岗位补贴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</si>
  <si>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</si>
  <si>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</si>
  <si>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</si>
  <si>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</si>
  <si>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</si>
  <si>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</si>
  <si>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</si>
  <si>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</si>
  <si>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</si>
  <si>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老年福利</t>
  </si>
  <si>
    <t xml:space="preserve">    养老服务</t>
  </si>
  <si>
    <t xml:space="preserve">  残疾人事业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</si>
  <si>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</si>
  <si>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</si>
  <si>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</si>
  <si>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</si>
  <si>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>19</t>
  </si>
  <si>
    <t xml:space="preserve">  最低生活保障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</si>
  <si>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</si>
  <si>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</si>
  <si>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</si>
  <si>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</si>
  <si>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  临时救助支出</t>
  </si>
  <si>
    <t xml:space="preserve">    流浪乞讨人员救助支出</t>
  </si>
  <si>
    <t>21</t>
  </si>
  <si>
    <t xml:space="preserve">  特困人员救助供养</t>
  </si>
  <si>
    <t xml:space="preserve">    城市特困人员救助供养支出</t>
  </si>
  <si>
    <t>25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</si>
  <si>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</si>
  <si>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</si>
  <si>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</si>
  <si>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</si>
  <si>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</si>
  <si>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</si>
  <si>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</si>
  <si>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</si>
  <si>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</si>
  <si>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</si>
  <si>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</si>
  <si>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</si>
  <si>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</si>
  <si>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</si>
  <si>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</si>
  <si>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</si>
  <si>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</si>
  <si>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</si>
  <si>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</si>
  <si>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</si>
  <si>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</si>
  <si>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</si>
  <si>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</si>
  <si>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</si>
  <si>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</si>
  <si>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</si>
  <si>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>17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</si>
  <si>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</si>
  <si>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</si>
  <si>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</si>
  <si>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</si>
  <si>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</si>
  <si>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</si>
  <si>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</si>
  <si>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</si>
  <si>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</si>
  <si>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</si>
  <si>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</si>
  <si>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>15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</si>
  <si>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</si>
  <si>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</si>
  <si>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</si>
  <si>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老龄卫生健康事务</t>
  </si>
  <si>
    <t xml:space="preserve">    老龄卫生健康事务</t>
  </si>
  <si>
    <t xml:space="preserve">  中医药事务</t>
  </si>
  <si>
    <t xml:space="preserve">    中医（民族医）药专项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</si>
  <si>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</si>
  <si>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</si>
  <si>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</si>
  <si>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</si>
  <si>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</si>
  <si>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污染防治</t>
  </si>
  <si>
    <t xml:space="preserve">    水体</t>
  </si>
  <si>
    <t>212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</si>
  <si>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</si>
  <si>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</si>
  <si>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</si>
  <si>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</si>
  <si>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</si>
  <si>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</si>
  <si>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</si>
  <si>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</si>
  <si>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</si>
  <si>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</si>
  <si>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213</t>
  </si>
  <si>
    <t>农林水支出</t>
  </si>
  <si>
    <t xml:space="preserve">  农业农村</t>
  </si>
  <si>
    <t xml:space="preserve">    农产品质量安全</t>
  </si>
  <si>
    <t xml:space="preserve">    稳定农民收入补贴</t>
  </si>
  <si>
    <t xml:space="preserve">    农产品加工与促销</t>
  </si>
  <si>
    <t>53</t>
  </si>
  <si>
    <t xml:space="preserve">    耕地建设与利用</t>
  </si>
  <si>
    <t xml:space="preserve">    其他农业农村支出</t>
  </si>
  <si>
    <t xml:space="preserve">  林业和草原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</si>
  <si>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</si>
  <si>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</si>
  <si>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</si>
  <si>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</si>
  <si>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</si>
  <si>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>14</t>
  </si>
  <si>
    <t xml:space="preserve">    防汛</t>
  </si>
  <si>
    <t xml:space="preserve">    其他水利支出</t>
  </si>
  <si>
    <t xml:space="preserve">  巩固脱贫攻坚成果衔接乡村振兴</t>
  </si>
  <si>
    <t xml:space="preserve">    社会发展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</si>
  <si>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</si>
  <si>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</si>
  <si>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</si>
  <si>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</si>
  <si>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</si>
  <si>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创业担保贷款贴息及奖补</t>
  </si>
  <si>
    <t>214</t>
  </si>
  <si>
    <t>交通运输支出</t>
  </si>
  <si>
    <t xml:space="preserve">  公路水路运输</t>
  </si>
  <si>
    <t xml:space="preserve">    公路养护</t>
  </si>
  <si>
    <t>217</t>
  </si>
  <si>
    <t>金融支出</t>
  </si>
  <si>
    <t xml:space="preserve">  金融部门行政支出</t>
  </si>
  <si>
    <t>220</t>
  </si>
  <si>
    <t>自然资源海洋气象等支出</t>
  </si>
  <si>
    <t xml:space="preserve">  自然资源事务</t>
  </si>
  <si>
    <t xml:space="preserve">    其他自然资源事务支出</t>
  </si>
  <si>
    <t>221</t>
  </si>
  <si>
    <t>住房保障支出</t>
  </si>
  <si>
    <t xml:space="preserve">  保障性安居工程支出</t>
  </si>
  <si>
    <t xml:space="preserve">    老旧小区改造</t>
  </si>
  <si>
    <t xml:space="preserve">    保障性租赁住房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</si>
  <si>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</si>
  <si>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</si>
  <si>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</si>
  <si>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</si>
  <si>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</si>
  <si>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消防救援事务</t>
  </si>
  <si>
    <t>预备费</t>
  </si>
  <si>
    <t>229</t>
  </si>
  <si>
    <t>其他支出</t>
  </si>
  <si>
    <t xml:space="preserve">  年初预留</t>
  </si>
  <si>
    <t xml:space="preserve">    年初预留</t>
  </si>
  <si>
    <t>231</t>
  </si>
  <si>
    <t xml:space="preserve">  地方政府一般债务还本支出</t>
  </si>
  <si>
    <t xml:space="preserve">    地方政府一般债券还本支出</t>
  </si>
  <si>
    <t>232</t>
  </si>
  <si>
    <t>债务付息支出</t>
  </si>
  <si>
    <t xml:space="preserve">  地方政府一般债务付息支出</t>
  </si>
  <si>
    <t xml:space="preserve">    地方政府一般债券付息支出</t>
  </si>
  <si>
    <t xml:space="preserve"> </t>
  </si>
  <si>
    <t/>
  </si>
  <si>
    <t>部门预算支出经济分类科目</t>
  </si>
  <si>
    <t>本年支出合计</t>
  </si>
  <si>
    <t>人员经费</t>
  </si>
  <si>
    <t>公用经费</t>
  </si>
  <si>
    <t>科目代码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</si>
  <si>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</si>
  <si>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</si>
  <si>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</si>
  <si>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</si>
  <si>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</si>
  <si>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</si>
  <si>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</si>
  <si>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</si>
  <si>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</si>
  <si>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</si>
  <si>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</si>
  <si>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</si>
  <si>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</si>
  <si>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</si>
  <si>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</si>
  <si>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</si>
  <si>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</si>
  <si>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</si>
  <si>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</si>
  <si>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</si>
  <si>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</si>
  <si>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</si>
  <si>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</si>
  <si>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</si>
  <si>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</si>
  <si>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</si>
  <si>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</si>
  <si>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</si>
  <si>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</si>
  <si>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</si>
  <si>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</si>
  <si>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</si>
  <si>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</si>
  <si>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</si>
  <si>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</si>
  <si>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</si>
  <si>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</si>
  <si>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</si>
  <si>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</si>
  <si>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</si>
  <si>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</si>
  <si>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</si>
  <si>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</si>
  <si>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</si>
  <si>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</si>
  <si>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</si>
  <si>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</si>
  <si>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</si>
  <si>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</si>
  <si>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</si>
  <si>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</si>
  <si>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</si>
  <si>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</si>
  <si>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</si>
  <si>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</si>
  <si>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</si>
  <si>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</si>
  <si>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</si>
  <si>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</si>
  <si>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</si>
  <si>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</si>
  <si>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</si>
  <si>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</si>
  <si>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</si>
  <si>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</si>
  <si>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</si>
  <si>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</si>
  <si>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</si>
  <si>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2025年石鼓区一般公共预算税收返还和转移支付表</t>
  </si>
  <si>
    <t>收入</t>
  </si>
  <si>
    <t>支出</t>
  </si>
  <si>
    <t>预算数</t>
  </si>
  <si>
    <t>一般公共预算收入</t>
  </si>
  <si>
    <t>一般公共预算支出</t>
  </si>
  <si>
    <t>上级补助收入</t>
  </si>
  <si>
    <t xml:space="preserve">  返还性收入</t>
  </si>
  <si>
    <t xml:space="preserve">  体制上解支出</t>
  </si>
  <si>
    <t xml:space="preserve">    增值税和消费税税收返还收入</t>
  </si>
  <si>
    <t xml:space="preserve">  出口退税专项上解支出</t>
  </si>
  <si>
    <t xml:space="preserve">    所得税基数返还收入</t>
  </si>
  <si>
    <t xml:space="preserve">  专项上解支出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</si>
  <si>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</si>
  <si>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</si>
  <si>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</si>
  <si>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</si>
  <si>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</si>
  <si>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</si>
  <si>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</si>
  <si>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</si>
  <si>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</si>
  <si>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</si>
  <si>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</si>
  <si>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</si>
  <si>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</si>
  <si>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</si>
  <si>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</si>
  <si>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</si>
  <si>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</si>
  <si>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</si>
  <si>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</si>
  <si>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</si>
  <si>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r>
      <rPr>
        <b/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 专项转移支付收入</t>
    </r>
  </si>
  <si>
    <t>上年结余</t>
  </si>
  <si>
    <t xml:space="preserve">调入资金   </t>
  </si>
  <si>
    <t xml:space="preserve">  1.政府性基金预算调入</t>
  </si>
  <si>
    <t xml:space="preserve">  2.国有资本经营预算调入</t>
  </si>
  <si>
    <t>年终结余</t>
  </si>
  <si>
    <t xml:space="preserve">  3.财政专户管理资金调入</t>
  </si>
  <si>
    <t>减:结转下年的支出</t>
  </si>
  <si>
    <t xml:space="preserve">  4.其他调入</t>
  </si>
  <si>
    <t>净结余</t>
  </si>
  <si>
    <t>收  入  总  计</t>
  </si>
  <si>
    <t>支  出  总  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</si>
  <si>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1-6</t>
    </r>
  </si>
  <si>
    <t>地  区</t>
  </si>
  <si>
    <t>本年预算数</t>
  </si>
  <si>
    <t>本年预算数为上年执行数的％</t>
  </si>
  <si>
    <t>税收返还</t>
  </si>
  <si>
    <t>一般性转移支付</t>
  </si>
  <si>
    <t>专项转移支付</t>
  </si>
  <si>
    <t>石鼓区</t>
  </si>
  <si>
    <t>合       计</t>
  </si>
  <si>
    <t>注：石鼓区辖域内街道没有独立金库，对各街道视同区直部门安排预算，所以石鼓区无对下级税收返还和转移支付。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</si>
  <si>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</si>
  <si>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</si>
  <si>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</si>
  <si>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</si>
  <si>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</si>
  <si>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</si>
  <si>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</si>
  <si>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</si>
  <si>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</si>
  <si>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</si>
  <si>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</si>
  <si>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</si>
  <si>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资源勘探工业信息等支出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</si>
  <si>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</si>
  <si>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</si>
  <si>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</si>
  <si>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</si>
  <si>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灾害防治及应急管理支出</t>
  </si>
  <si>
    <t xml:space="preserve">    预备费</t>
  </si>
  <si>
    <t xml:space="preserve">    债务付息支出</t>
  </si>
  <si>
    <t>合  计</t>
  </si>
  <si>
    <t>一、政府性基金收入</t>
  </si>
  <si>
    <t>二、上级补助收入</t>
  </si>
  <si>
    <t>三、上年结余收入</t>
  </si>
  <si>
    <t>四、调入资金</t>
  </si>
  <si>
    <t>一、政府性基金支出合计</t>
  </si>
  <si>
    <t xml:space="preserve">   文化体育与传媒支出</t>
  </si>
  <si>
    <t xml:space="preserve">     国家电影事业发展专项资金安排的支出</t>
  </si>
  <si>
    <t xml:space="preserve">   农林水支出</t>
  </si>
  <si>
    <t xml:space="preserve">     大中型水库移民后期扶持基金支出</t>
  </si>
  <si>
    <t xml:space="preserve">   资源勘探工业信息等支出</t>
  </si>
  <si>
    <t xml:space="preserve">     超长期特别国债安排的支出</t>
  </si>
  <si>
    <t xml:space="preserve">       制造业</t>
  </si>
  <si>
    <t xml:space="preserve">   其他支出</t>
  </si>
  <si>
    <t xml:space="preserve">     其他政府性基金及对应专项债务收入安排的支出</t>
  </si>
  <si>
    <t xml:space="preserve">       其他地方自行试点项目收益专项债券收入安排的支出 </t>
  </si>
  <si>
    <t xml:space="preserve">     彩票公益金安排的支出</t>
  </si>
  <si>
    <t>二、专项债券付息支出</t>
  </si>
  <si>
    <t>三、结转下年支出</t>
  </si>
  <si>
    <t>收    入</t>
  </si>
  <si>
    <t>支    出</t>
  </si>
  <si>
    <t>项          目</t>
  </si>
  <si>
    <t>收　　入　　总　　计　</t>
  </si>
  <si>
    <t>支　　出　　总　　计　</t>
  </si>
  <si>
    <t>2025年度石鼓区政府性基金转移支付预算分地区表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</si>
  <si>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</si>
  <si>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地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区</t>
    </r>
  </si>
  <si>
    <r>
      <rPr>
        <b/>
        <sz val="11"/>
        <rFont val="宋体"/>
        <charset val="134"/>
      </rPr>
      <t>决算数</t>
    </r>
  </si>
  <si>
    <r>
      <rPr>
        <sz val="11"/>
        <rFont val="Times New Roman"/>
        <charset val="0"/>
      </rPr>
      <t>**</t>
    </r>
    <r>
      <rPr>
        <sz val="11"/>
        <rFont val="宋体"/>
        <charset val="134"/>
      </rPr>
      <t>市（县）</t>
    </r>
  </si>
  <si>
    <t>……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</si>
  <si>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计</t>
    </r>
  </si>
  <si>
    <t>2025年度石鼓区政府性基金转移支付预算分项目表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</si>
  <si>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0"/>
      </rPr>
      <t xml:space="preserve">    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</si>
  <si>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一、核电站乏燃料处理处置基金支出</t>
    </r>
  </si>
  <si>
    <r>
      <rPr>
        <sz val="11"/>
        <rFont val="宋体"/>
        <charset val="134"/>
      </rPr>
      <t>二、国家电影事业发展专项资金安排支出</t>
    </r>
  </si>
  <si>
    <r>
      <rPr>
        <sz val="11"/>
        <rFont val="宋体"/>
        <charset val="134"/>
      </rPr>
      <t>三、旅游发展基金支出</t>
    </r>
  </si>
  <si>
    <r>
      <rPr>
        <sz val="11"/>
        <rFont val="宋体"/>
        <charset val="134"/>
      </rPr>
      <t>四、国家电影事业发展专项资金对应专项债务收入安排的支出</t>
    </r>
  </si>
  <si>
    <r>
      <rPr>
        <sz val="11"/>
        <rFont val="宋体"/>
        <charset val="134"/>
      </rPr>
      <t>五、大中型水库移民后期扶持基金支出</t>
    </r>
  </si>
  <si>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134"/>
      </rPr>
      <t>支出总计</t>
    </r>
  </si>
  <si>
    <t>一、利润收入</t>
  </si>
  <si>
    <t>其他国有资本经营预算企业利润收入</t>
  </si>
  <si>
    <t>二、股利、股息收入</t>
  </si>
  <si>
    <t>三、产权转让收入</t>
  </si>
  <si>
    <t>四、清算收入</t>
  </si>
  <si>
    <t>五、其他国有资本经营预算收入</t>
  </si>
  <si>
    <t>收入总计</t>
  </si>
  <si>
    <t>一、解决历史遗留问题及改革成本支出</t>
  </si>
  <si>
    <t>其他解决历史遗留问题及改革成本支出</t>
  </si>
  <si>
    <t>二、国有企业资本金注入</t>
  </si>
  <si>
    <t>其他国有企业资本金注入</t>
  </si>
  <si>
    <t>三、国有企业政策性补贴</t>
  </si>
  <si>
    <t>四、金融国有资本经营预算支出</t>
  </si>
  <si>
    <t>五、其他国有资本经营预算支出</t>
  </si>
  <si>
    <r>
      <rPr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支出合计</t>
    </r>
  </si>
  <si>
    <t>本级政府无相关收支项目。</t>
  </si>
  <si>
    <t>2025年度石鼓区国有资本经营转移性支付预算情况表</t>
  </si>
  <si>
    <t>编制单位:石鼓区</t>
  </si>
  <si>
    <t>-</t>
  </si>
  <si>
    <t>支出总计</t>
  </si>
  <si>
    <t>说明：石鼓区政府无国有资本经营转移支付</t>
  </si>
  <si>
    <t>项        目</t>
  </si>
  <si>
    <t>机关事业单位基本养老保险基金</t>
  </si>
  <si>
    <t>城乡居民基本养老保险基金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</si>
  <si>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</si>
  <si>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</si>
  <si>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</si>
  <si>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</si>
  <si>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</si>
  <si>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</si>
  <si>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>四、年末滚存结余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</si>
  <si>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</si>
  <si>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</si>
  <si>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</si>
  <si>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</si>
  <si>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4、上解上级支出</t>
  </si>
  <si>
    <t>限额</t>
  </si>
  <si>
    <t>余额</t>
  </si>
  <si>
    <t>区本级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</si>
</sst>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#,##0.00_ ;\-#,##0.00;;"/>
    <numFmt numFmtId="179" formatCode="0.00_ "/>
    <numFmt numFmtId="180" formatCode="0.0"/>
    <numFmt numFmtId="181" formatCode="#,##0_);[Red]\(#,##0\)"/>
    <numFmt numFmtId="182" formatCode="#0.00"/>
  </numFmts>
  <fonts count="72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b/>
      <sz val="16"/>
      <color indexed="8"/>
      <name val="黑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Arial Narrow"/>
      <charset val="0"/>
    </font>
    <font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.5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文鼎CS仿宋体"/>
      <charset val="134"/>
    </font>
    <font>
      <b/>
      <sz val="10.5"/>
      <color theme="1"/>
      <name val="文鼎CS仿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name val="方正小标宋_GBK"/>
      <charset val="134"/>
    </font>
    <font>
      <b/>
      <sz val="16"/>
      <name val="Times New Roman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2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6"/>
      <name val="仿宋_GB2312"/>
      <charset val="134"/>
    </font>
    <font>
      <sz val="15"/>
      <name val="方正小标宋简体"/>
      <charset val="134"/>
    </font>
    <font>
      <sz val="10"/>
      <name val="黑体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4"/>
      <name val="宋体"/>
      <charset val="134"/>
    </font>
    <font>
      <b/>
      <sz val="10"/>
      <name val="Arial"/>
      <charset val="134"/>
    </font>
    <font>
      <b/>
      <sz val="19"/>
      <name val="宋体"/>
      <charset val="134"/>
    </font>
    <font>
      <b/>
      <sz val="12"/>
      <name val="楷体_GB2312"/>
      <charset val="134"/>
    </font>
    <font>
      <sz val="10"/>
      <name val="宋体"/>
      <charset val="134"/>
      <scheme val="minor"/>
    </font>
    <font>
      <sz val="12"/>
      <name val="楷体_GB2312"/>
      <charset val="134"/>
    </font>
    <font>
      <b/>
      <sz val="9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" borderId="18" applyNumberFormat="0" applyAlignment="0" applyProtection="0">
      <alignment vertical="center"/>
    </xf>
    <xf numFmtId="0" fontId="62" fillId="7" borderId="19" applyNumberFormat="0" applyAlignment="0" applyProtection="0">
      <alignment vertical="center"/>
    </xf>
    <xf numFmtId="0" fontId="63" fillId="7" borderId="18" applyNumberFormat="0" applyAlignment="0" applyProtection="0">
      <alignment vertical="center"/>
    </xf>
    <xf numFmtId="0" fontId="64" fillId="8" borderId="20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/>
  </cellStyleXfs>
  <cellXfs count="2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6" applyFont="1" applyAlignment="1"/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178" fontId="13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179" fontId="16" fillId="2" borderId="7" xfId="0" applyNumberFormat="1" applyFont="1" applyFill="1" applyBorder="1" applyAlignment="1">
      <alignment horizontal="left" vertical="center"/>
    </xf>
    <xf numFmtId="179" fontId="8" fillId="2" borderId="0" xfId="3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43" fontId="19" fillId="0" borderId="1" xfId="1" applyNumberFormat="1" applyFont="1" applyBorder="1" applyAlignment="1">
      <alignment horizontal="center" vertical="center" wrapText="1"/>
    </xf>
    <xf numFmtId="179" fontId="19" fillId="0" borderId="1" xfId="1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9" fontId="20" fillId="0" borderId="1" xfId="1" applyNumberFormat="1" applyFont="1" applyBorder="1" applyAlignment="1">
      <alignment horizontal="center" vertical="center" wrapText="1"/>
    </xf>
    <xf numFmtId="43" fontId="20" fillId="0" borderId="1" xfId="1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79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1" fillId="0" borderId="0" xfId="52" applyNumberFormat="1" applyFont="1" applyFill="1" applyBorder="1" applyAlignment="1" applyProtection="1">
      <alignment horizontal="left" vertical="center"/>
    </xf>
    <xf numFmtId="49" fontId="27" fillId="0" borderId="0" xfId="53" applyNumberFormat="1" applyFont="1" applyFill="1" applyBorder="1" applyAlignment="1">
      <alignment horizontal="center" vertical="center"/>
    </xf>
    <xf numFmtId="49" fontId="28" fillId="0" borderId="0" xfId="53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29" fillId="0" borderId="0" xfId="0" applyNumberFormat="1" applyFont="1" applyFill="1" applyBorder="1" applyAlignment="1">
      <alignment horizontal="center" vertical="center"/>
    </xf>
    <xf numFmtId="49" fontId="30" fillId="0" borderId="9" xfId="53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 wrapText="1"/>
    </xf>
    <xf numFmtId="0" fontId="29" fillId="0" borderId="1" xfId="50" applyNumberFormat="1" applyFont="1" applyFill="1" applyBorder="1" applyAlignment="1" applyProtection="1">
      <alignment horizontal="left" vertical="center" wrapText="1"/>
    </xf>
    <xf numFmtId="2" fontId="30" fillId="0" borderId="1" xfId="0" applyNumberFormat="1" applyFont="1" applyFill="1" applyBorder="1" applyAlignment="1">
      <alignment vertical="center" wrapText="1"/>
    </xf>
    <xf numFmtId="180" fontId="29" fillId="0" borderId="1" xfId="53" applyNumberFormat="1" applyFont="1" applyFill="1" applyBorder="1" applyAlignment="1">
      <alignment vertical="center" wrapText="1"/>
    </xf>
    <xf numFmtId="49" fontId="29" fillId="0" borderId="1" xfId="53" applyNumberFormat="1" applyFont="1" applyFill="1" applyBorder="1" applyAlignment="1" applyProtection="1">
      <alignment horizontal="left" vertical="center"/>
    </xf>
    <xf numFmtId="49" fontId="30" fillId="0" borderId="1" xfId="53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2" fontId="27" fillId="0" borderId="0" xfId="0" applyNumberFormat="1" applyFont="1" applyFill="1" applyBorder="1" applyAlignment="1" applyProtection="1">
      <alignment horizontal="center" vertical="center"/>
    </xf>
    <xf numFmtId="2" fontId="28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1" fontId="29" fillId="0" borderId="0" xfId="0" applyNumberFormat="1" applyFont="1" applyFill="1" applyBorder="1" applyAlignment="1" applyProtection="1">
      <alignment horizontal="left"/>
    </xf>
    <xf numFmtId="2" fontId="30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left" vertical="center" wrapText="1" indent="1"/>
    </xf>
    <xf numFmtId="49" fontId="29" fillId="0" borderId="1" xfId="0" applyNumberFormat="1" applyFont="1" applyFill="1" applyBorder="1" applyAlignment="1" applyProtection="1">
      <alignment horizontal="left" vertical="center" wrapText="1" indent="3"/>
    </xf>
    <xf numFmtId="2" fontId="11" fillId="0" borderId="0" xfId="0" applyNumberFormat="1" applyFont="1" applyFill="1" applyBorder="1" applyAlignment="1">
      <alignment vertical="center"/>
    </xf>
    <xf numFmtId="0" fontId="6" fillId="0" borderId="0" xfId="55"/>
    <xf numFmtId="181" fontId="31" fillId="0" borderId="0" xfId="54" applyNumberFormat="1" applyFont="1" applyFill="1" applyAlignment="1">
      <alignment horizontal="center"/>
    </xf>
    <xf numFmtId="181" fontId="32" fillId="0" borderId="0" xfId="54" applyNumberFormat="1" applyFont="1" applyFill="1" applyAlignment="1">
      <alignment horizontal="center"/>
    </xf>
    <xf numFmtId="181" fontId="32" fillId="0" borderId="0" xfId="54" applyNumberFormat="1" applyFont="1" applyFill="1" applyAlignment="1">
      <alignment horizontal="right"/>
    </xf>
    <xf numFmtId="181" fontId="33" fillId="0" borderId="1" xfId="54" applyNumberFormat="1" applyFont="1" applyFill="1" applyBorder="1" applyAlignment="1">
      <alignment horizontal="center" vertical="center"/>
    </xf>
    <xf numFmtId="0" fontId="34" fillId="0" borderId="1" xfId="55" applyFont="1" applyBorder="1" applyAlignment="1">
      <alignment horizontal="center" vertical="center"/>
    </xf>
    <xf numFmtId="181" fontId="35" fillId="0" borderId="1" xfId="54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</xf>
    <xf numFmtId="0" fontId="36" fillId="3" borderId="1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34" fillId="0" borderId="10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3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6" fillId="0" borderId="0" xfId="0" applyFont="1" applyFill="1" applyAlignment="1"/>
    <xf numFmtId="0" fontId="40" fillId="0" borderId="0" xfId="52" applyNumberFormat="1" applyFont="1" applyFill="1" applyBorder="1" applyAlignment="1" applyProtection="1">
      <alignment horizontal="left" vertical="center"/>
    </xf>
    <xf numFmtId="2" fontId="41" fillId="0" borderId="0" xfId="0" applyNumberFormat="1" applyFont="1" applyFill="1" applyAlignment="1" applyProtection="1">
      <alignment horizontal="center" vertical="center"/>
    </xf>
    <xf numFmtId="31" fontId="11" fillId="0" borderId="0" xfId="0" applyNumberFormat="1" applyFont="1" applyFill="1" applyAlignment="1" applyProtection="1">
      <alignment horizontal="left"/>
    </xf>
    <xf numFmtId="2" fontId="11" fillId="0" borderId="0" xfId="0" applyNumberFormat="1" applyFont="1" applyFill="1" applyAlignment="1"/>
    <xf numFmtId="2" fontId="36" fillId="0" borderId="1" xfId="0" applyNumberFormat="1" applyFont="1" applyFill="1" applyBorder="1" applyAlignment="1" applyProtection="1">
      <alignment horizontal="center" vertical="center" wrapText="1"/>
    </xf>
    <xf numFmtId="2" fontId="36" fillId="0" borderId="10" xfId="0" applyNumberFormat="1" applyFont="1" applyFill="1" applyBorder="1" applyAlignment="1" applyProtection="1">
      <alignment horizontal="center" vertical="center" wrapText="1"/>
    </xf>
    <xf numFmtId="2" fontId="36" fillId="0" borderId="11" xfId="0" applyNumberFormat="1" applyFont="1" applyFill="1" applyBorder="1" applyAlignment="1" applyProtection="1">
      <alignment horizontal="center" vertical="center" wrapText="1"/>
    </xf>
    <xf numFmtId="2" fontId="36" fillId="0" borderId="1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 indent="1"/>
    </xf>
    <xf numFmtId="2" fontId="11" fillId="0" borderId="1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 indent="3"/>
    </xf>
    <xf numFmtId="0" fontId="11" fillId="0" borderId="1" xfId="0" applyFont="1" applyFill="1" applyBorder="1" applyAlignment="1"/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180" fontId="11" fillId="0" borderId="1" xfId="53" applyNumberFormat="1" applyFont="1" applyFill="1" applyBorder="1" applyAlignment="1" applyProtection="1">
      <alignment vertical="center" wrapText="1"/>
    </xf>
    <xf numFmtId="2" fontId="11" fillId="0" borderId="0" xfId="0" applyNumberFormat="1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43" fillId="0" borderId="1" xfId="0" applyFont="1" applyFill="1" applyBorder="1" applyAlignment="1">
      <alignment horizontal="justify" vertical="center" wrapText="1"/>
    </xf>
    <xf numFmtId="0" fontId="3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79" fontId="6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179" fontId="44" fillId="2" borderId="0" xfId="0" applyNumberFormat="1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179" fontId="45" fillId="2" borderId="0" xfId="0" applyNumberFormat="1" applyFont="1" applyFill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left" vertical="center" wrapText="1"/>
    </xf>
    <xf numFmtId="182" fontId="35" fillId="0" borderId="8" xfId="0" applyNumberFormat="1" applyFont="1" applyFill="1" applyBorder="1" applyAlignment="1">
      <alignment horizontal="right" vertical="center" wrapText="1"/>
    </xf>
    <xf numFmtId="0" fontId="46" fillId="0" borderId="8" xfId="0" applyFont="1" applyFill="1" applyBorder="1" applyAlignment="1">
      <alignment horizontal="left" vertical="center" wrapText="1"/>
    </xf>
    <xf numFmtId="182" fontId="46" fillId="0" borderId="8" xfId="0" applyNumberFormat="1" applyFont="1" applyFill="1" applyBorder="1" applyAlignment="1">
      <alignment horizontal="right" vertical="center" wrapText="1"/>
    </xf>
    <xf numFmtId="179" fontId="47" fillId="2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4" borderId="8" xfId="0" applyFont="1" applyFill="1" applyBorder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 wrapText="1"/>
    </xf>
    <xf numFmtId="0" fontId="52" fillId="4" borderId="8" xfId="0" applyFont="1" applyFill="1" applyBorder="1" applyAlignment="1">
      <alignment vertical="center" wrapText="1"/>
    </xf>
    <xf numFmtId="0" fontId="52" fillId="4" borderId="8" xfId="0" applyNumberFormat="1" applyFont="1" applyFill="1" applyBorder="1" applyAlignment="1">
      <alignment horizontal="left" vertical="center" wrapText="1"/>
    </xf>
    <xf numFmtId="0" fontId="50" fillId="4" borderId="8" xfId="0" applyNumberFormat="1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right" vertical="center" wrapText="1"/>
    </xf>
    <xf numFmtId="4" fontId="52" fillId="4" borderId="8" xfId="0" applyNumberFormat="1" applyFont="1" applyFill="1" applyBorder="1" applyAlignment="1">
      <alignment vertical="center" wrapText="1"/>
    </xf>
    <xf numFmtId="0" fontId="52" fillId="4" borderId="8" xfId="0" applyFont="1" applyFill="1" applyBorder="1" applyAlignment="1">
      <alignment horizontal="left" vertical="center" wrapText="1"/>
    </xf>
    <xf numFmtId="4" fontId="50" fillId="0" borderId="8" xfId="0" applyNumberFormat="1" applyFont="1" applyFill="1" applyBorder="1" applyAlignment="1">
      <alignment vertical="center" wrapText="1"/>
    </xf>
    <xf numFmtId="4" fontId="50" fillId="4" borderId="8" xfId="0" applyNumberFormat="1" applyFont="1" applyFill="1" applyBorder="1" applyAlignment="1">
      <alignment vertical="center" wrapText="1"/>
    </xf>
    <xf numFmtId="0" fontId="50" fillId="4" borderId="8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/>
    <xf numFmtId="0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/>
    <xf numFmtId="0" fontId="32" fillId="3" borderId="0" xfId="49" applyFont="1" applyFill="1"/>
    <xf numFmtId="0" fontId="6" fillId="3" borderId="0" xfId="49" applyFill="1" applyAlignment="1">
      <alignment horizontal="left"/>
    </xf>
    <xf numFmtId="0" fontId="6" fillId="3" borderId="0" xfId="49" applyFill="1"/>
    <xf numFmtId="0" fontId="6" fillId="3" borderId="0" xfId="49" applyFill="1" applyAlignment="1">
      <alignment horizontal="center" vertical="center"/>
    </xf>
    <xf numFmtId="49" fontId="6" fillId="3" borderId="0" xfId="49" applyNumberFormat="1" applyFill="1"/>
    <xf numFmtId="0" fontId="6" fillId="3" borderId="0" xfId="0" applyFont="1" applyFill="1" applyAlignment="1">
      <alignment vertical="center"/>
    </xf>
    <xf numFmtId="0" fontId="15" fillId="3" borderId="0" xfId="49" applyFont="1" applyFill="1" applyAlignment="1">
      <alignment horizontal="center"/>
    </xf>
    <xf numFmtId="0" fontId="15" fillId="3" borderId="0" xfId="49" applyFont="1" applyFill="1" applyAlignment="1"/>
    <xf numFmtId="0" fontId="32" fillId="3" borderId="0" xfId="49" applyFont="1" applyFill="1" applyAlignment="1">
      <alignment horizontal="left"/>
    </xf>
    <xf numFmtId="0" fontId="53" fillId="3" borderId="0" xfId="6" applyNumberFormat="1" applyFont="1" applyFill="1" applyBorder="1" applyAlignment="1" applyProtection="1"/>
    <xf numFmtId="0" fontId="32" fillId="3" borderId="0" xfId="49" applyFont="1" applyFill="1" applyAlignment="1">
      <alignment wrapText="1"/>
    </xf>
    <xf numFmtId="0" fontId="54" fillId="3" borderId="0" xfId="6" applyNumberFormat="1" applyFill="1" applyBorder="1" applyAlignment="1" applyProtection="1"/>
    <xf numFmtId="0" fontId="32" fillId="3" borderId="0" xfId="49" applyFont="1" applyFill="1" applyAlignment="1">
      <alignment horizontal="left" wrapText="1"/>
    </xf>
    <xf numFmtId="0" fontId="54" fillId="3" borderId="0" xfId="6" applyNumberFormat="1" applyFill="1" applyAlignment="1" applyProtection="1"/>
    <xf numFmtId="49" fontId="32" fillId="3" borderId="0" xfId="49" applyNumberFormat="1" applyFont="1" applyFill="1" applyAlignment="1">
      <alignment horizontal="center" vertical="center"/>
    </xf>
    <xf numFmtId="49" fontId="32" fillId="3" borderId="0" xfId="49" applyNumberFormat="1" applyFont="1" applyFill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预算（参阅资料）12.12修改(3)" xfId="49"/>
    <cellStyle name="常规 5 2" xfId="50"/>
    <cellStyle name="常规 14_建管站" xfId="51"/>
    <cellStyle name="常规 7" xfId="52"/>
    <cellStyle name="常规 2" xfId="53"/>
    <cellStyle name="常规_(市本级）2014资本经营预算表 2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90" zoomScaleNormal="90" workbookViewId="0">
      <selection activeCell="B7" sqref="B7"/>
    </sheetView>
  </sheetViews>
  <sheetFormatPr defaultColWidth="9" defaultRowHeight="14.25" outlineLevelCol="6"/>
  <cols>
    <col min="1" max="1" width="9.625" style="198" customWidth="1"/>
    <col min="2" max="2" width="65.75" style="199" customWidth="1"/>
    <col min="3" max="4" width="9" style="199"/>
    <col min="5" max="5" width="31.375" style="199" customWidth="1"/>
    <col min="6" max="6" width="13.25" style="200" customWidth="1"/>
    <col min="7" max="7" width="8.375" style="201" customWidth="1"/>
    <col min="8" max="16383" width="9" style="199"/>
    <col min="16384" max="16384" width="9" style="202"/>
  </cols>
  <sheetData>
    <row r="1" ht="22.5" spans="1:7">
      <c r="A1" s="203" t="s">
        <v>0</v>
      </c>
      <c r="B1" s="203"/>
      <c r="C1" s="204"/>
      <c r="D1" s="204"/>
      <c r="E1" s="204"/>
      <c r="F1" s="204"/>
      <c r="G1" s="203"/>
    </row>
    <row r="3" s="197" customFormat="1" ht="36.75" customHeight="1" spans="1:7">
      <c r="A3" s="205" t="s">
        <v>1</v>
      </c>
      <c r="B3" s="206" t="s">
        <v>2</v>
      </c>
      <c r="C3" s="207"/>
      <c r="F3" s="211"/>
      <c r="G3" s="212"/>
    </row>
    <row r="4" s="197" customFormat="1" ht="36.75" customHeight="1" spans="1:7">
      <c r="A4" s="205" t="s">
        <v>3</v>
      </c>
      <c r="B4" s="206" t="s">
        <v>4</v>
      </c>
      <c r="C4" s="207"/>
      <c r="F4" s="211"/>
      <c r="G4" s="212"/>
    </row>
    <row r="5" s="197" customFormat="1" ht="36.75" customHeight="1" spans="1:7">
      <c r="A5" s="205" t="s">
        <v>5</v>
      </c>
      <c r="B5" s="208" t="s">
        <v>6</v>
      </c>
      <c r="C5" s="207"/>
      <c r="F5" s="211"/>
      <c r="G5" s="212"/>
    </row>
    <row r="6" s="197" customFormat="1" ht="36.75" customHeight="1" spans="1:7">
      <c r="A6" s="205" t="s">
        <v>7</v>
      </c>
      <c r="B6" s="208" t="s">
        <v>8</v>
      </c>
      <c r="C6" s="207"/>
      <c r="F6" s="211"/>
      <c r="G6" s="212"/>
    </row>
    <row r="7" s="197" customFormat="1" ht="36.75" customHeight="1" spans="1:7">
      <c r="A7" s="205" t="s">
        <v>9</v>
      </c>
      <c r="B7" s="206" t="s">
        <v>10</v>
      </c>
      <c r="C7" s="207"/>
      <c r="D7" s="209"/>
      <c r="E7" s="209"/>
      <c r="F7" s="211"/>
      <c r="G7" s="212"/>
    </row>
    <row r="8" s="197" customFormat="1" ht="36.75" customHeight="1" spans="1:7">
      <c r="A8" s="205" t="s">
        <v>11</v>
      </c>
      <c r="B8" s="208" t="s">
        <v>12</v>
      </c>
      <c r="C8" s="207"/>
      <c r="F8" s="211"/>
      <c r="G8" s="212"/>
    </row>
    <row r="9" s="197" customFormat="1" ht="36.75" customHeight="1" spans="1:7">
      <c r="A9" s="205" t="s">
        <v>13</v>
      </c>
      <c r="B9" s="208" t="s">
        <v>14</v>
      </c>
      <c r="C9" s="207"/>
      <c r="F9" s="211"/>
      <c r="G9" s="212"/>
    </row>
    <row r="10" s="197" customFormat="1" ht="36.75" customHeight="1" spans="1:7">
      <c r="A10" s="205" t="s">
        <v>15</v>
      </c>
      <c r="B10" s="208" t="s">
        <v>16</v>
      </c>
      <c r="C10" s="207"/>
      <c r="F10" s="211"/>
      <c r="G10" s="212"/>
    </row>
    <row r="11" s="197" customFormat="1" ht="36.75" customHeight="1" spans="1:7">
      <c r="A11" s="205" t="s">
        <v>17</v>
      </c>
      <c r="B11" s="208" t="s">
        <v>18</v>
      </c>
      <c r="C11" s="207"/>
      <c r="F11" s="211"/>
      <c r="G11" s="212"/>
    </row>
    <row r="12" s="197" customFormat="1" ht="36.75" customHeight="1" spans="1:7">
      <c r="A12" s="205" t="s">
        <v>17</v>
      </c>
      <c r="B12" s="208" t="s">
        <v>19</v>
      </c>
      <c r="C12" s="207"/>
      <c r="F12" s="211"/>
      <c r="G12" s="212"/>
    </row>
    <row r="13" s="197" customFormat="1" ht="36.75" customHeight="1" spans="1:7">
      <c r="A13" s="205" t="s">
        <v>20</v>
      </c>
      <c r="B13" s="208" t="s">
        <v>21</v>
      </c>
      <c r="C13" s="207"/>
      <c r="F13" s="211"/>
      <c r="G13" s="212"/>
    </row>
    <row r="14" s="197" customFormat="1" ht="36.75" customHeight="1" spans="1:7">
      <c r="A14" s="205" t="s">
        <v>22</v>
      </c>
      <c r="B14" s="210" t="s">
        <v>23</v>
      </c>
      <c r="C14" s="207"/>
      <c r="F14" s="211"/>
      <c r="G14" s="212"/>
    </row>
    <row r="15" s="197" customFormat="1" ht="36.75" customHeight="1" spans="1:7">
      <c r="A15" s="205" t="s">
        <v>24</v>
      </c>
      <c r="B15" s="210" t="s">
        <v>25</v>
      </c>
      <c r="C15" s="207"/>
      <c r="F15" s="211"/>
      <c r="G15" s="212"/>
    </row>
    <row r="16" s="197" customFormat="1" ht="36" customHeight="1" spans="1:7">
      <c r="A16" s="205" t="s">
        <v>26</v>
      </c>
      <c r="B16" s="208" t="s">
        <v>27</v>
      </c>
      <c r="C16" s="207"/>
      <c r="F16" s="211"/>
      <c r="G16" s="212"/>
    </row>
    <row r="17" s="197" customFormat="1" ht="36" customHeight="1" spans="1:7">
      <c r="A17" s="205" t="s">
        <v>28</v>
      </c>
      <c r="B17" s="208" t="s">
        <v>29</v>
      </c>
      <c r="C17" s="207"/>
      <c r="F17" s="211"/>
      <c r="G17" s="212"/>
    </row>
    <row r="18" s="197" customFormat="1" ht="36" customHeight="1" spans="1:7">
      <c r="A18" s="205" t="s">
        <v>30</v>
      </c>
      <c r="B18" s="210" t="s">
        <v>31</v>
      </c>
      <c r="C18" s="207"/>
      <c r="F18" s="211"/>
      <c r="G18" s="212"/>
    </row>
    <row r="19" s="197" customFormat="1" ht="36" customHeight="1" spans="1:7">
      <c r="A19" s="205" t="s">
        <v>32</v>
      </c>
      <c r="B19" s="210" t="s">
        <v>33</v>
      </c>
      <c r="C19" s="207"/>
      <c r="F19" s="211"/>
      <c r="G19" s="212"/>
    </row>
    <row r="20" s="197" customFormat="1" ht="36.75" customHeight="1" spans="1:7">
      <c r="A20" s="205" t="s">
        <v>34</v>
      </c>
      <c r="B20" s="208" t="s">
        <v>35</v>
      </c>
      <c r="C20" s="207"/>
      <c r="F20" s="211"/>
      <c r="G20" s="212"/>
    </row>
    <row r="21" s="197" customFormat="1" ht="36.75" customHeight="1" spans="1:7">
      <c r="A21" s="205" t="s">
        <v>36</v>
      </c>
      <c r="B21" s="208" t="s">
        <v>37</v>
      </c>
      <c r="C21" s="207"/>
      <c r="F21" s="211"/>
      <c r="G21" s="212"/>
    </row>
    <row r="22" s="197" customFormat="1" ht="36.75" customHeight="1" spans="1:7">
      <c r="A22" s="205" t="s">
        <v>38</v>
      </c>
      <c r="B22" s="208" t="s">
        <v>39</v>
      </c>
      <c r="C22" s="207"/>
      <c r="F22" s="211"/>
      <c r="G22" s="212"/>
    </row>
    <row r="23" s="197" customFormat="1" ht="36" customHeight="1" spans="1:7">
      <c r="A23" s="205" t="s">
        <v>40</v>
      </c>
      <c r="B23" s="208" t="s">
        <v>41</v>
      </c>
      <c r="C23" s="207"/>
      <c r="F23" s="211"/>
      <c r="G23" s="212"/>
    </row>
    <row r="24" s="197" customFormat="1" ht="36.75" customHeight="1" spans="1:7">
      <c r="A24" s="205"/>
      <c r="C24" s="207"/>
      <c r="F24" s="211"/>
      <c r="G24" s="212"/>
    </row>
    <row r="25" s="197" customFormat="1" ht="36.75" customHeight="1" spans="1:7">
      <c r="A25" s="205"/>
      <c r="F25" s="211"/>
      <c r="G25" s="212"/>
    </row>
  </sheetData>
  <mergeCells count="1">
    <mergeCell ref="A1:B1"/>
  </mergeCells>
  <hyperlinks>
    <hyperlink ref="B3" location="一般公共预算收入预算表!A1" display="2025年石鼓区一般公共预算收入预算表"/>
    <hyperlink ref="B4" location="一般公共预算支出预算表!A1" display="2025年石鼓区一般公共预算支出预算表"/>
    <hyperlink ref="B5" location="一般公共预算本级支出预算表!A1" display="2025年石鼓区一般公共预算本级支出预算表"/>
    <hyperlink ref="B6" location="一般公共预算本级基本支出预算表!A1" display="2025年石鼓区一般公共预算财政拨款本级基本支出预算表"/>
    <hyperlink ref="B7" location="一般公共预算税收返还和转移支付表!A1" display="2025年石鼓区一般公共预算税收返还和转移支付情况表"/>
    <hyperlink ref="B8" location="一般公共预算对下税收返还和转移支付预算分地区表!A1" display="2025年石鼓区一般公共预算对下税收返还和转移支付预算分地区表"/>
    <hyperlink ref="B9" location="一般公共预算专项转移支付预算分项目表!A1" display="2025年石鼓区一般公共预算专项转移支付预算分项目表"/>
    <hyperlink ref="B10" location="政府性基金收入预算表!A1" display="2025年石鼓区政府性基金收入预算（草案）表"/>
    <hyperlink ref="B11" location="政府性基金支出预算表!A1" display="2025年石鼓区政府性基金支出预算（草案）表"/>
    <hyperlink ref="B12" location="本级政府性基金支出预算表!A1" display="2025年石鼓区本级政府性基金支出预算（草案）表"/>
    <hyperlink ref="B13" location="政府性基金转移支付预算表!A1" display="2025年度石鼓区政府性基金转移支付预算情况表"/>
    <hyperlink ref="B14" location="政府性基金转移支付预算分地区表!A1" display="2025年石鼓区政府性基金转移支付预算分地区表"/>
    <hyperlink ref="B15" location="政府性基金转移支付预算分项目表!A1" display="2025年石鼓区政府性基金转移支付预算分项目表"/>
    <hyperlink ref="B16" location="国有资本经营预算收入表!A1" display="2025年石鼓区国有资本经营预算收入表"/>
    <hyperlink ref="B17" location="国有资本经营预算支出表!A1" display="2025年石鼓区国有资本经营预算支出表"/>
    <hyperlink ref="B18" location="本级国有资本经营预算支出表!A1" display="2025年石鼓区本级国有资本经营预算支出表"/>
    <hyperlink ref="B19" location="国有资本经营转移性支付预算情况表!A1" display="2025年石鼓区国有资本经营转移性支付预算情况表"/>
    <hyperlink ref="B20" location="社会保险基金收入预算表!A1" display="2025年石鼓区本级社会保险基金收入预算（草案）表"/>
    <hyperlink ref="B21" location="社会保险基金预算支出表!A1" display="2025年石鼓区本级社会保险基金预算支出（草案）表"/>
    <hyperlink ref="B22" location="一般债务限额和余额情况表!A1" display="2024年末石鼓区本级政府一般债务限额和余额情况表"/>
    <hyperlink ref="B23" location="专项债务限额和余额情况表!A1" display="2024年末石鼓区本级政府专项债务限额和余额情况表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zoomScaleSheetLayoutView="60" topLeftCell="A5" workbookViewId="0">
      <selection activeCell="B3" sqref="B3"/>
    </sheetView>
  </sheetViews>
  <sheetFormatPr defaultColWidth="9" defaultRowHeight="14.25" outlineLevelCol="7"/>
  <cols>
    <col min="1" max="1" width="33.875" style="8" customWidth="1"/>
    <col min="2" max="2" width="14.125" style="80" customWidth="1"/>
    <col min="3" max="5" width="12.625" style="80" customWidth="1"/>
    <col min="6" max="6" width="15" style="8" customWidth="1"/>
    <col min="7" max="7" width="9" style="8" hidden="1" customWidth="1"/>
    <col min="8" max="16384" width="9" style="8"/>
  </cols>
  <sheetData>
    <row r="1" ht="49" customHeight="1" spans="1:8">
      <c r="A1" s="111" t="s">
        <v>42</v>
      </c>
      <c r="B1" s="111"/>
      <c r="C1" s="111"/>
      <c r="D1" s="111"/>
      <c r="E1" s="111"/>
      <c r="F1" s="111"/>
      <c r="H1" s="3" t="str">
        <f>HYPERLINK("#"&amp;"目录!A1","返回目录")</f>
        <v>返回目录</v>
      </c>
    </row>
    <row r="2" ht="30" customHeight="1" spans="6:6">
      <c r="F2" s="97" t="s">
        <v>43</v>
      </c>
    </row>
    <row r="3" ht="35.25" customHeight="1" spans="1:6">
      <c r="A3" s="100" t="s">
        <v>44</v>
      </c>
      <c r="B3" s="100" t="s">
        <v>45</v>
      </c>
      <c r="C3" s="100" t="s">
        <v>46</v>
      </c>
      <c r="D3" s="100" t="s">
        <v>47</v>
      </c>
      <c r="E3" s="100" t="s">
        <v>48</v>
      </c>
      <c r="F3" s="100" t="s">
        <v>49</v>
      </c>
    </row>
    <row r="4" ht="24" customHeight="1" spans="1:7">
      <c r="A4" s="192" t="s">
        <v>50</v>
      </c>
      <c r="B4" s="104">
        <v>22714</v>
      </c>
      <c r="C4" s="104">
        <v>21946</v>
      </c>
      <c r="D4" s="104">
        <v>768</v>
      </c>
      <c r="E4" s="193">
        <v>3.49949876970746</v>
      </c>
      <c r="F4" s="196"/>
      <c r="G4" s="8">
        <f t="shared" ref="G4:G14" si="0">C4*1.12</f>
        <v>24579.52</v>
      </c>
    </row>
    <row r="5" ht="24" customHeight="1" spans="1:7">
      <c r="A5" s="113" t="s">
        <v>51</v>
      </c>
      <c r="B5" s="104">
        <v>6041</v>
      </c>
      <c r="C5" s="104">
        <v>5837</v>
      </c>
      <c r="D5" s="104">
        <v>204</v>
      </c>
      <c r="E5" s="193">
        <v>3.49494603392153</v>
      </c>
      <c r="F5" s="196"/>
      <c r="G5" s="8">
        <f t="shared" si="0"/>
        <v>6537.44</v>
      </c>
    </row>
    <row r="6" ht="24" customHeight="1" spans="1:7">
      <c r="A6" s="113" t="s">
        <v>52</v>
      </c>
      <c r="B6" s="104">
        <v>3162</v>
      </c>
      <c r="C6" s="104">
        <v>3055</v>
      </c>
      <c r="D6" s="104">
        <v>107</v>
      </c>
      <c r="E6" s="193">
        <v>3.50245499181669</v>
      </c>
      <c r="F6" s="196"/>
      <c r="G6" s="8">
        <f t="shared" si="0"/>
        <v>3421.6</v>
      </c>
    </row>
    <row r="7" ht="24" customHeight="1" spans="1:7">
      <c r="A7" s="113" t="s">
        <v>53</v>
      </c>
      <c r="B7" s="104">
        <v>1561</v>
      </c>
      <c r="C7" s="104">
        <v>1508</v>
      </c>
      <c r="D7" s="104">
        <v>53</v>
      </c>
      <c r="E7" s="193">
        <v>3.51458885941645</v>
      </c>
      <c r="F7" s="196"/>
      <c r="G7" s="8">
        <f t="shared" si="0"/>
        <v>1688.96</v>
      </c>
    </row>
    <row r="8" ht="24" customHeight="1" spans="1:7">
      <c r="A8" s="113" t="s">
        <v>54</v>
      </c>
      <c r="B8" s="104">
        <v>1</v>
      </c>
      <c r="C8" s="104">
        <v>0</v>
      </c>
      <c r="D8" s="104">
        <v>1</v>
      </c>
      <c r="E8" s="193"/>
      <c r="F8" s="196"/>
      <c r="G8" s="8">
        <f t="shared" si="0"/>
        <v>0</v>
      </c>
    </row>
    <row r="9" ht="24" customHeight="1" spans="1:7">
      <c r="A9" s="113" t="s">
        <v>55</v>
      </c>
      <c r="B9" s="104">
        <v>2899</v>
      </c>
      <c r="C9" s="104">
        <v>2801</v>
      </c>
      <c r="D9" s="104">
        <v>98</v>
      </c>
      <c r="E9" s="193">
        <v>3.49875044626919</v>
      </c>
      <c r="F9" s="196"/>
      <c r="G9" s="8">
        <f t="shared" si="0"/>
        <v>3137.12</v>
      </c>
    </row>
    <row r="10" ht="24" customHeight="1" spans="1:7">
      <c r="A10" s="113" t="s">
        <v>56</v>
      </c>
      <c r="B10" s="104">
        <v>658</v>
      </c>
      <c r="C10" s="104">
        <v>636</v>
      </c>
      <c r="D10" s="104">
        <v>22</v>
      </c>
      <c r="E10" s="193">
        <v>3.45911949685535</v>
      </c>
      <c r="F10" s="196"/>
      <c r="G10" s="8">
        <f t="shared" si="0"/>
        <v>712.32</v>
      </c>
    </row>
    <row r="11" ht="24" customHeight="1" spans="1:7">
      <c r="A11" s="113" t="s">
        <v>57</v>
      </c>
      <c r="B11" s="104">
        <v>2154</v>
      </c>
      <c r="C11" s="104">
        <v>2081</v>
      </c>
      <c r="D11" s="104">
        <v>73</v>
      </c>
      <c r="E11" s="193">
        <v>3.50792888034599</v>
      </c>
      <c r="F11" s="196"/>
      <c r="G11" s="8">
        <f t="shared" si="0"/>
        <v>2330.72</v>
      </c>
    </row>
    <row r="12" ht="24" customHeight="1" spans="1:7">
      <c r="A12" s="113" t="s">
        <v>58</v>
      </c>
      <c r="B12" s="104">
        <v>2019</v>
      </c>
      <c r="C12" s="104">
        <v>1951</v>
      </c>
      <c r="D12" s="104">
        <v>68</v>
      </c>
      <c r="E12" s="193">
        <v>3.48539210661199</v>
      </c>
      <c r="F12" s="196"/>
      <c r="G12" s="8">
        <f t="shared" si="0"/>
        <v>2185.12</v>
      </c>
    </row>
    <row r="13" ht="24" customHeight="1" spans="1:7">
      <c r="A13" s="113" t="s">
        <v>59</v>
      </c>
      <c r="B13" s="104">
        <v>81</v>
      </c>
      <c r="C13" s="104">
        <v>78</v>
      </c>
      <c r="D13" s="104">
        <v>3</v>
      </c>
      <c r="E13" s="193">
        <v>3.84615384615385</v>
      </c>
      <c r="F13" s="196"/>
      <c r="G13" s="8">
        <f t="shared" si="0"/>
        <v>87.36</v>
      </c>
    </row>
    <row r="14" ht="24" customHeight="1" spans="1:7">
      <c r="A14" s="113" t="s">
        <v>60</v>
      </c>
      <c r="B14" s="104">
        <v>3976</v>
      </c>
      <c r="C14" s="104">
        <v>3842</v>
      </c>
      <c r="D14" s="104">
        <v>134</v>
      </c>
      <c r="E14" s="193">
        <v>3.48776678813118</v>
      </c>
      <c r="F14" s="196"/>
      <c r="G14" s="8">
        <f t="shared" si="0"/>
        <v>4303.04</v>
      </c>
    </row>
    <row r="15" ht="24" customHeight="1" spans="1:6">
      <c r="A15" s="113" t="s">
        <v>61</v>
      </c>
      <c r="B15" s="104">
        <v>144</v>
      </c>
      <c r="C15" s="104">
        <v>139</v>
      </c>
      <c r="D15" s="104">
        <v>5</v>
      </c>
      <c r="E15" s="193">
        <v>3.59712230215827</v>
      </c>
      <c r="F15" s="196"/>
    </row>
    <row r="16" ht="24" customHeight="1" spans="1:6">
      <c r="A16" s="113" t="s">
        <v>62</v>
      </c>
      <c r="B16" s="104">
        <v>12</v>
      </c>
      <c r="C16" s="104">
        <v>12</v>
      </c>
      <c r="D16" s="104">
        <v>0</v>
      </c>
      <c r="E16" s="193">
        <v>0</v>
      </c>
      <c r="F16" s="196"/>
    </row>
    <row r="17" ht="24" customHeight="1" spans="1:6">
      <c r="A17" s="113" t="s">
        <v>63</v>
      </c>
      <c r="B17" s="104">
        <v>6</v>
      </c>
      <c r="C17" s="104">
        <v>6</v>
      </c>
      <c r="D17" s="104">
        <v>0</v>
      </c>
      <c r="E17" s="193">
        <v>0</v>
      </c>
      <c r="F17" s="196"/>
    </row>
    <row r="18" ht="24" customHeight="1" spans="1:6">
      <c r="A18" s="192" t="s">
        <v>64</v>
      </c>
      <c r="B18" s="104">
        <v>12055</v>
      </c>
      <c r="C18" s="104">
        <v>11647</v>
      </c>
      <c r="D18" s="104">
        <v>408</v>
      </c>
      <c r="E18" s="193">
        <v>3.50304799519189</v>
      </c>
      <c r="F18" s="196"/>
    </row>
    <row r="19" ht="24" customHeight="1" spans="1:6">
      <c r="A19" s="192" t="s">
        <v>65</v>
      </c>
      <c r="B19" s="104">
        <v>34769</v>
      </c>
      <c r="C19" s="104">
        <v>33593</v>
      </c>
      <c r="D19" s="104">
        <v>1176</v>
      </c>
      <c r="E19" s="193">
        <v>3.50072931860804</v>
      </c>
      <c r="F19" s="196"/>
    </row>
    <row r="20" ht="24" customHeight="1" spans="1:6">
      <c r="A20" s="192" t="s">
        <v>66</v>
      </c>
      <c r="B20" s="104">
        <v>70803</v>
      </c>
      <c r="C20" s="104">
        <v>124720</v>
      </c>
      <c r="D20" s="104">
        <v>-53917</v>
      </c>
      <c r="E20" s="193">
        <v>-43.2304361770366</v>
      </c>
      <c r="F20" s="196"/>
    </row>
    <row r="21" ht="24" customHeight="1" spans="1:6">
      <c r="A21" s="192" t="s">
        <v>67</v>
      </c>
      <c r="B21" s="104"/>
      <c r="C21" s="104">
        <v>9770</v>
      </c>
      <c r="D21" s="104"/>
      <c r="E21" s="193"/>
      <c r="F21" s="196"/>
    </row>
    <row r="22" ht="24" customHeight="1" spans="1:6">
      <c r="A22" s="192" t="s">
        <v>68</v>
      </c>
      <c r="B22" s="104">
        <v>105572</v>
      </c>
      <c r="C22" s="104">
        <v>168083</v>
      </c>
      <c r="D22" s="104">
        <v>-62511</v>
      </c>
      <c r="E22" s="193">
        <v>-37.1905546664446</v>
      </c>
      <c r="F22" s="196"/>
    </row>
    <row r="23" ht="24" customHeight="1"/>
    <row r="24" ht="24" customHeight="1"/>
    <row r="25" ht="24" customHeight="1"/>
    <row r="26" ht="24" customHeight="1"/>
  </sheetData>
  <mergeCells count="1">
    <mergeCell ref="A1:F1"/>
  </mergeCells>
  <printOptions horizontalCentered="1"/>
  <pageMargins left="0.35" right="0.35" top="0.59" bottom="0.59" header="0.51" footer="0.51"/>
  <pageSetup paperSize="9" scale="91" orientation="portrait" horizontalDpi="600"/>
  <headerFooter alignWithMargins="0" scaleWithDoc="0"/>
  <ignoredErrors>
    <ignoredError sqref="F4:F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zoomScaleSheetLayoutView="60" workbookViewId="0">
      <selection activeCell="C3" sqref="C3"/>
    </sheetView>
  </sheetViews>
  <sheetFormatPr defaultColWidth="9" defaultRowHeight="14.25" outlineLevelCol="7"/>
  <cols>
    <col min="1" max="1" width="28" style="8" customWidth="1"/>
    <col min="2" max="2" width="14.25" style="8" customWidth="1"/>
    <col min="3" max="3" width="18.5" style="8" customWidth="1"/>
    <col min="4" max="5" width="14.25" style="8" customWidth="1"/>
    <col min="6" max="6" width="12.375" style="8" customWidth="1"/>
    <col min="7" max="16384" width="9" style="8"/>
  </cols>
  <sheetData>
    <row r="1" ht="48" customHeight="1" spans="1:7">
      <c r="A1" s="111" t="s">
        <v>69</v>
      </c>
      <c r="B1" s="111"/>
      <c r="C1" s="111"/>
      <c r="D1" s="111"/>
      <c r="E1" s="111"/>
      <c r="F1" s="111"/>
      <c r="G1" s="3" t="str">
        <f>HYPERLINK("#"&amp;"目录!A1","返回目录")</f>
        <v>返回目录</v>
      </c>
    </row>
    <row r="2" spans="6:6">
      <c r="F2" s="97" t="s">
        <v>43</v>
      </c>
    </row>
    <row r="3" ht="32.25" customHeight="1" spans="1:6">
      <c r="A3" s="100" t="s">
        <v>44</v>
      </c>
      <c r="B3" s="100" t="s">
        <v>45</v>
      </c>
      <c r="C3" s="100" t="s">
        <v>70</v>
      </c>
      <c r="D3" s="100" t="s">
        <v>47</v>
      </c>
      <c r="E3" s="100" t="s">
        <v>48</v>
      </c>
      <c r="F3" s="100" t="s">
        <v>49</v>
      </c>
    </row>
    <row r="4" ht="24.75" customHeight="1" spans="1:8">
      <c r="A4" s="113" t="s">
        <v>71</v>
      </c>
      <c r="B4" s="104">
        <v>12782</v>
      </c>
      <c r="C4" s="104">
        <v>18564</v>
      </c>
      <c r="D4" s="104">
        <v>-5782</v>
      </c>
      <c r="E4" s="193">
        <v>-31.1463046757164</v>
      </c>
      <c r="F4" s="104"/>
      <c r="H4" s="194"/>
    </row>
    <row r="5" ht="24.75" customHeight="1" spans="1:6">
      <c r="A5" s="113" t="s">
        <v>72</v>
      </c>
      <c r="B5" s="104">
        <v>205</v>
      </c>
      <c r="C5" s="104">
        <v>460</v>
      </c>
      <c r="D5" s="104">
        <v>-255</v>
      </c>
      <c r="E5" s="193">
        <v>-55.4347826086957</v>
      </c>
      <c r="F5" s="104"/>
    </row>
    <row r="6" ht="24.75" customHeight="1" spans="1:6">
      <c r="A6" s="113" t="s">
        <v>73</v>
      </c>
      <c r="B6" s="104">
        <v>696</v>
      </c>
      <c r="C6" s="104">
        <v>1339</v>
      </c>
      <c r="D6" s="104">
        <v>-643</v>
      </c>
      <c r="E6" s="193">
        <v>-48.0209111277072</v>
      </c>
      <c r="F6" s="104"/>
    </row>
    <row r="7" ht="24.75" customHeight="1" spans="1:6">
      <c r="A7" s="113" t="s">
        <v>74</v>
      </c>
      <c r="B7" s="104">
        <v>22502</v>
      </c>
      <c r="C7" s="104">
        <v>23460</v>
      </c>
      <c r="D7" s="104">
        <v>-958</v>
      </c>
      <c r="E7" s="193">
        <v>-4.08354646206309</v>
      </c>
      <c r="F7" s="104"/>
    </row>
    <row r="8" ht="24.75" customHeight="1" spans="1:6">
      <c r="A8" s="113" t="s">
        <v>75</v>
      </c>
      <c r="B8" s="104">
        <v>1363</v>
      </c>
      <c r="C8" s="104">
        <v>1691</v>
      </c>
      <c r="D8" s="104">
        <v>-328</v>
      </c>
      <c r="E8" s="193">
        <v>-19.3968066232998</v>
      </c>
      <c r="F8" s="104"/>
    </row>
    <row r="9" ht="24.75" customHeight="1" spans="1:6">
      <c r="A9" s="113" t="s">
        <v>76</v>
      </c>
      <c r="B9" s="104">
        <v>397</v>
      </c>
      <c r="C9" s="104">
        <v>5732</v>
      </c>
      <c r="D9" s="104">
        <v>-5335</v>
      </c>
      <c r="E9" s="193">
        <v>-93.0739706908583</v>
      </c>
      <c r="F9" s="104"/>
    </row>
    <row r="10" s="8" customFormat="1" ht="24.75" customHeight="1" spans="1:6">
      <c r="A10" s="113" t="s">
        <v>77</v>
      </c>
      <c r="B10" s="104">
        <v>18793</v>
      </c>
      <c r="C10" s="104">
        <v>23341</v>
      </c>
      <c r="D10" s="104">
        <v>-4548</v>
      </c>
      <c r="E10" s="193">
        <v>-19.4850263484855</v>
      </c>
      <c r="F10" s="104"/>
    </row>
    <row r="11" s="8" customFormat="1" ht="24.75" customHeight="1" spans="1:6">
      <c r="A11" s="113" t="s">
        <v>78</v>
      </c>
      <c r="B11" s="104">
        <v>9980</v>
      </c>
      <c r="C11" s="104">
        <v>18427</v>
      </c>
      <c r="D11" s="104">
        <v>-8447</v>
      </c>
      <c r="E11" s="193">
        <v>-45.8403429749824</v>
      </c>
      <c r="F11" s="104"/>
    </row>
    <row r="12" s="8" customFormat="1" ht="24.75" customHeight="1" spans="1:6">
      <c r="A12" s="113" t="s">
        <v>79</v>
      </c>
      <c r="B12" s="104">
        <v>200</v>
      </c>
      <c r="C12" s="104">
        <v>228</v>
      </c>
      <c r="D12" s="104">
        <v>-28</v>
      </c>
      <c r="E12" s="193">
        <v>-12.280701754386</v>
      </c>
      <c r="F12" s="104"/>
    </row>
    <row r="13" s="8" customFormat="1" ht="23" customHeight="1" spans="1:6">
      <c r="A13" s="113" t="s">
        <v>80</v>
      </c>
      <c r="B13" s="104">
        <v>21937</v>
      </c>
      <c r="C13" s="104">
        <v>17175</v>
      </c>
      <c r="D13" s="104">
        <v>4762</v>
      </c>
      <c r="E13" s="193">
        <v>27.72634643377</v>
      </c>
      <c r="F13" s="195"/>
    </row>
    <row r="14" ht="24.75" customHeight="1" spans="1:6">
      <c r="A14" s="113" t="s">
        <v>81</v>
      </c>
      <c r="B14" s="104">
        <v>3033</v>
      </c>
      <c r="C14" s="104">
        <v>6455</v>
      </c>
      <c r="D14" s="104">
        <v>-3422</v>
      </c>
      <c r="E14" s="193">
        <v>-53.0131680867545</v>
      </c>
      <c r="F14" s="104"/>
    </row>
    <row r="15" ht="24.75" customHeight="1" spans="1:6">
      <c r="A15" s="113" t="s">
        <v>82</v>
      </c>
      <c r="B15" s="104">
        <v>85</v>
      </c>
      <c r="C15" s="104">
        <v>95</v>
      </c>
      <c r="D15" s="104">
        <v>-10</v>
      </c>
      <c r="E15" s="193">
        <v>-10.5263157894737</v>
      </c>
      <c r="F15" s="104"/>
    </row>
    <row r="16" ht="24.75" customHeight="1" spans="1:6">
      <c r="A16" s="113" t="s">
        <v>83</v>
      </c>
      <c r="B16" s="104">
        <v>1252</v>
      </c>
      <c r="C16" s="104">
        <v>1228</v>
      </c>
      <c r="D16" s="104">
        <v>24</v>
      </c>
      <c r="E16" s="193">
        <v>1.95439739413681</v>
      </c>
      <c r="F16" s="104"/>
    </row>
    <row r="17" ht="24.75" customHeight="1" spans="1:6">
      <c r="A17" s="113" t="s">
        <v>84</v>
      </c>
      <c r="B17" s="104"/>
      <c r="C17" s="104"/>
      <c r="D17" s="104">
        <v>0</v>
      </c>
      <c r="E17" s="193"/>
      <c r="F17" s="104"/>
    </row>
    <row r="18" ht="24.75" customHeight="1" spans="1:6">
      <c r="A18" s="113" t="s">
        <v>85</v>
      </c>
      <c r="B18" s="104">
        <v>1491</v>
      </c>
      <c r="C18" s="104">
        <v>3050</v>
      </c>
      <c r="D18" s="104">
        <v>-1559</v>
      </c>
      <c r="E18" s="193">
        <v>-51.1147540983607</v>
      </c>
      <c r="F18" s="104"/>
    </row>
    <row r="19" ht="24.75" customHeight="1" spans="1:6">
      <c r="A19" s="113" t="s">
        <v>86</v>
      </c>
      <c r="B19" s="104">
        <v>402</v>
      </c>
      <c r="C19" s="104">
        <v>495</v>
      </c>
      <c r="D19" s="104">
        <v>-93</v>
      </c>
      <c r="E19" s="193">
        <v>-18.7878787878788</v>
      </c>
      <c r="F19" s="104"/>
    </row>
    <row r="20" ht="24.75" customHeight="1" spans="1:6">
      <c r="A20" s="113" t="s">
        <v>87</v>
      </c>
      <c r="B20" s="104">
        <v>2000</v>
      </c>
      <c r="C20" s="104">
        <v>2000</v>
      </c>
      <c r="D20" s="104">
        <v>0</v>
      </c>
      <c r="E20" s="193">
        <v>0</v>
      </c>
      <c r="F20" s="104"/>
    </row>
    <row r="21" ht="24.75" customHeight="1" spans="1:6">
      <c r="A21" s="113" t="s">
        <v>88</v>
      </c>
      <c r="B21" s="104">
        <v>1505</v>
      </c>
      <c r="C21" s="104">
        <v>1558</v>
      </c>
      <c r="D21" s="104">
        <v>-53</v>
      </c>
      <c r="E21" s="193">
        <v>-3.4017971758665</v>
      </c>
      <c r="F21" s="104"/>
    </row>
    <row r="22" ht="24.75" customHeight="1" spans="1:6">
      <c r="A22" s="113" t="s">
        <v>89</v>
      </c>
      <c r="B22" s="104"/>
      <c r="C22" s="104">
        <v>20</v>
      </c>
      <c r="D22" s="104">
        <v>-20</v>
      </c>
      <c r="E22" s="193">
        <v>-100</v>
      </c>
      <c r="F22" s="104"/>
    </row>
    <row r="23" ht="24.75" customHeight="1" spans="1:6">
      <c r="A23" s="113" t="s">
        <v>90</v>
      </c>
      <c r="B23" s="104"/>
      <c r="C23" s="104">
        <v>400</v>
      </c>
      <c r="D23" s="104">
        <v>-400</v>
      </c>
      <c r="E23" s="193">
        <v>-100</v>
      </c>
      <c r="F23" s="104"/>
    </row>
    <row r="24" ht="24.75" customHeight="1" spans="1:6">
      <c r="A24" s="192" t="s">
        <v>91</v>
      </c>
      <c r="B24" s="104">
        <v>98623</v>
      </c>
      <c r="C24" s="104">
        <v>125718</v>
      </c>
      <c r="D24" s="104">
        <v>-27095</v>
      </c>
      <c r="E24" s="193">
        <v>-21.5522041394232</v>
      </c>
      <c r="F24" s="104"/>
    </row>
    <row r="25" ht="24.75" customHeight="1" spans="1:6">
      <c r="A25" s="192" t="s">
        <v>92</v>
      </c>
      <c r="B25" s="104">
        <v>949</v>
      </c>
      <c r="C25" s="104">
        <v>830</v>
      </c>
      <c r="D25" s="104"/>
      <c r="E25" s="193"/>
      <c r="F25" s="104"/>
    </row>
    <row r="26" ht="24.75" customHeight="1" spans="1:6">
      <c r="A26" s="192" t="s">
        <v>93</v>
      </c>
      <c r="B26" s="104">
        <v>6000</v>
      </c>
      <c r="C26" s="104">
        <v>5000</v>
      </c>
      <c r="D26" s="104">
        <v>1000</v>
      </c>
      <c r="E26" s="193">
        <v>20</v>
      </c>
      <c r="F26" s="104"/>
    </row>
    <row r="27" ht="24.75" customHeight="1" spans="1:6">
      <c r="A27" s="192" t="s">
        <v>94</v>
      </c>
      <c r="B27" s="104">
        <v>105572</v>
      </c>
      <c r="C27" s="104">
        <v>131548</v>
      </c>
      <c r="D27" s="104">
        <v>-25976</v>
      </c>
      <c r="E27" s="193">
        <v>-19.7464043543041</v>
      </c>
      <c r="F27" s="104"/>
    </row>
    <row r="28" ht="24.75" customHeight="1"/>
  </sheetData>
  <mergeCells count="1">
    <mergeCell ref="A1:F1"/>
  </mergeCells>
  <printOptions horizontalCentered="1"/>
  <pageMargins left="0.354166666666667" right="0.354166666666667" top="0.590277777777778" bottom="0.590277777777778" header="0.511111111111111" footer="0.511111111111111"/>
  <pageSetup paperSize="9" scale="8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2"/>
  <sheetViews>
    <sheetView showGridLines="0" showZeros="0" tabSelected="1" zoomScaleSheetLayoutView="60" workbookViewId="0">
      <pane ySplit="3" topLeftCell="A4" activePane="bottomLeft" state="frozen"/>
      <selection/>
      <selection pane="bottomLeft" activeCell="J9" sqref="J9"/>
    </sheetView>
  </sheetViews>
  <sheetFormatPr defaultColWidth="6.875" defaultRowHeight="12.75" customHeight="1"/>
  <cols>
    <col min="1" max="1" width="5.29166666666667" style="176" customWidth="1"/>
    <col min="2" max="2" width="5.56666666666667" style="176" customWidth="1"/>
    <col min="3" max="3" width="5.83333333333333" style="176" customWidth="1"/>
    <col min="4" max="4" width="13.5666666666667" style="176" customWidth="1"/>
    <col min="5" max="5" width="25.7833333333333" style="176" customWidth="1"/>
    <col min="6" max="6" width="15.2" style="176" customWidth="1"/>
    <col min="7" max="7" width="12.35" style="176" customWidth="1"/>
    <col min="8" max="8" width="15.4666666666667" style="176" customWidth="1"/>
    <col min="9" max="9" width="16.125" style="174" customWidth="1"/>
    <col min="10" max="240" width="6.875" style="174" customWidth="1"/>
    <col min="241" max="16384" width="6.875" style="174"/>
  </cols>
  <sheetData>
    <row r="1" s="174" customFormat="1" ht="23.25" customHeight="1" spans="1:9">
      <c r="A1" s="177"/>
      <c r="B1" s="176"/>
      <c r="C1" s="176"/>
      <c r="D1" s="178"/>
      <c r="E1" s="176"/>
      <c r="F1" s="176"/>
      <c r="G1" s="176"/>
      <c r="H1" s="176"/>
      <c r="I1" s="3" t="str">
        <f>HYPERLINK("#"&amp;"目录!A1","返回目录")</f>
        <v>返回目录</v>
      </c>
    </row>
    <row r="2" s="174" customFormat="1" ht="23.25" customHeight="1" spans="1:8">
      <c r="A2" s="179" t="s">
        <v>6</v>
      </c>
      <c r="B2" s="179"/>
      <c r="C2" s="179"/>
      <c r="D2" s="179"/>
      <c r="E2" s="179"/>
      <c r="F2" s="179"/>
      <c r="G2" s="179"/>
      <c r="H2" s="179"/>
    </row>
    <row r="3" s="174" customFormat="1" ht="23.25" customHeight="1" spans="1:8">
      <c r="A3" s="180"/>
      <c r="B3" s="177"/>
      <c r="C3" s="177"/>
      <c r="D3" s="176"/>
      <c r="E3" s="176"/>
      <c r="F3" s="186" t="s">
        <v>95</v>
      </c>
      <c r="G3" s="186"/>
      <c r="H3" s="186"/>
    </row>
    <row r="4" s="175" customFormat="1" ht="23.25" customHeight="1" spans="1:8">
      <c r="A4" s="181" t="s">
        <v>96</v>
      </c>
      <c r="B4" s="181"/>
      <c r="C4" s="181"/>
      <c r="D4" s="181" t="s">
        <v>97</v>
      </c>
      <c r="E4" s="181" t="s">
        <v>98</v>
      </c>
      <c r="F4" s="181" t="s">
        <v>99</v>
      </c>
      <c r="G4" s="181" t="s">
        <v>100</v>
      </c>
      <c r="H4" s="181" t="s">
        <v>101</v>
      </c>
    </row>
    <row r="5" s="175" customFormat="1" ht="23.25" customHeight="1" spans="1:8">
      <c r="A5" s="181" t="s">
        <v>102</v>
      </c>
      <c r="B5" s="181" t="s">
        <v>103</v>
      </c>
      <c r="C5" s="181" t="s">
        <v>104</v>
      </c>
      <c r="D5" s="181" t="s">
        <v>99</v>
      </c>
      <c r="E5" s="181"/>
      <c r="F5" s="187">
        <f>F6+F85+F90+F102+F121+F129+F137+F195+F236+F241+F253+F281+F284+F287+F292+F298+F308+F311+F304</f>
        <v>99572.344425</v>
      </c>
      <c r="G5" s="187">
        <f>G6+G85+G90+G102+G121+G129+G137+G195+G236+G241+G253+G281+G284+G287+G292+G298+G304+G305+G308+G311</f>
        <v>38500.640089</v>
      </c>
      <c r="H5" s="187">
        <f>H6+H85+H90+H102+H121+H129+H137+H195+H236+H241+H253+H281+H284+H287+H292+H298+H304+H305+H308+H311</f>
        <v>61071.704336</v>
      </c>
    </row>
    <row r="6" s="175" customFormat="1" ht="31.5" customHeight="1" spans="1:8">
      <c r="A6" s="182" t="s">
        <v>105</v>
      </c>
      <c r="B6" s="183"/>
      <c r="C6" s="183"/>
      <c r="D6" s="184">
        <v>201</v>
      </c>
      <c r="E6" s="188" t="s">
        <v>106</v>
      </c>
      <c r="F6" s="189">
        <v>12781.726312</v>
      </c>
      <c r="G6" s="187">
        <v>7280.348232</v>
      </c>
      <c r="H6" s="187">
        <v>5501.37808</v>
      </c>
    </row>
    <row r="7" s="175" customFormat="1" ht="23.25" customHeight="1" spans="1:8">
      <c r="A7" s="182" t="s">
        <v>105</v>
      </c>
      <c r="B7" s="182" t="s">
        <v>107</v>
      </c>
      <c r="C7" s="183"/>
      <c r="D7" s="184">
        <v>20101</v>
      </c>
      <c r="E7" s="188" t="s">
        <v>108</v>
      </c>
      <c r="F7" s="190">
        <v>979.705232</v>
      </c>
      <c r="G7" s="187">
        <v>347.705232</v>
      </c>
      <c r="H7" s="187">
        <v>632</v>
      </c>
    </row>
    <row r="8" s="174" customFormat="1" ht="23.1" customHeight="1" spans="1:9">
      <c r="A8" s="182" t="s">
        <v>105</v>
      </c>
      <c r="B8" s="182" t="s">
        <v>107</v>
      </c>
      <c r="C8" s="182" t="s">
        <v>107</v>
      </c>
      <c r="D8" s="185">
        <v>2010101</v>
      </c>
      <c r="E8" s="191" t="s">
        <v>109</v>
      </c>
      <c r="F8" s="190">
        <v>467.705232</v>
      </c>
      <c r="G8" s="190">
        <v>347.705232</v>
      </c>
      <c r="H8" s="190">
        <v>120</v>
      </c>
      <c r="I8" s="175"/>
    </row>
    <row r="9" s="174" customFormat="1" ht="23.1" customHeight="1" spans="1:9">
      <c r="A9" s="182" t="s">
        <v>105</v>
      </c>
      <c r="B9" s="182" t="s">
        <v>107</v>
      </c>
      <c r="C9" s="182" t="s">
        <v>110</v>
      </c>
      <c r="D9" s="185">
        <v>2010102</v>
      </c>
      <c r="E9" s="191" t="s">
        <v>111</v>
      </c>
      <c r="F9" s="190"/>
      <c r="G9" s="190"/>
      <c r="H9" s="190"/>
      <c r="I9" s="175"/>
    </row>
    <row r="10" s="174" customFormat="1" ht="23.1" customHeight="1" spans="1:9">
      <c r="A10" s="182" t="s">
        <v>105</v>
      </c>
      <c r="B10" s="182" t="s">
        <v>107</v>
      </c>
      <c r="C10" s="182" t="s">
        <v>112</v>
      </c>
      <c r="D10" s="185">
        <v>2010103</v>
      </c>
      <c r="E10" s="191" t="s">
        <v>113</v>
      </c>
      <c r="F10" s="190">
        <v>450</v>
      </c>
      <c r="G10" s="190">
        <v>0</v>
      </c>
      <c r="H10" s="190">
        <v>450</v>
      </c>
      <c r="I10" s="175"/>
    </row>
    <row r="11" s="174" customFormat="1" ht="23.1" customHeight="1" spans="1:9">
      <c r="A11" s="182" t="s">
        <v>105</v>
      </c>
      <c r="B11" s="182" t="s">
        <v>107</v>
      </c>
      <c r="C11" s="182" t="s">
        <v>114</v>
      </c>
      <c r="D11" s="185">
        <v>2010104</v>
      </c>
      <c r="E11" s="191" t="s">
        <v>115</v>
      </c>
      <c r="F11" s="190">
        <v>52</v>
      </c>
      <c r="G11" s="190">
        <v>0</v>
      </c>
      <c r="H11" s="190">
        <v>52</v>
      </c>
      <c r="I11" s="175"/>
    </row>
    <row r="12" s="174" customFormat="1" ht="23.1" customHeight="1" spans="1:9">
      <c r="A12" s="182" t="s">
        <v>105</v>
      </c>
      <c r="B12" s="182" t="s">
        <v>107</v>
      </c>
      <c r="C12" s="182" t="s">
        <v>116</v>
      </c>
      <c r="D12" s="185">
        <v>2010106</v>
      </c>
      <c r="E12" s="191" t="s">
        <v>117</v>
      </c>
      <c r="F12" s="190"/>
      <c r="G12" s="190"/>
      <c r="H12" s="190"/>
      <c r="I12" s="175"/>
    </row>
    <row r="13" s="174" customFormat="1" ht="23.1" customHeight="1" spans="1:9">
      <c r="A13" s="182" t="s">
        <v>105</v>
      </c>
      <c r="B13" s="182" t="s">
        <v>107</v>
      </c>
      <c r="C13" s="182" t="s">
        <v>118</v>
      </c>
      <c r="D13" s="185">
        <v>2010108</v>
      </c>
      <c r="E13" s="191" t="s">
        <v>119</v>
      </c>
      <c r="F13" s="190"/>
      <c r="G13" s="190"/>
      <c r="H13" s="190"/>
      <c r="I13" s="175"/>
    </row>
    <row r="14" s="174" customFormat="1" ht="23.1" customHeight="1" spans="1:9">
      <c r="A14" s="182" t="s">
        <v>105</v>
      </c>
      <c r="B14" s="182" t="s">
        <v>110</v>
      </c>
      <c r="C14" s="183"/>
      <c r="D14" s="184">
        <v>20102</v>
      </c>
      <c r="E14" s="188" t="s">
        <v>120</v>
      </c>
      <c r="F14" s="190">
        <v>365.6933</v>
      </c>
      <c r="G14" s="187">
        <v>238.6933</v>
      </c>
      <c r="H14" s="187">
        <v>127</v>
      </c>
      <c r="I14" s="175"/>
    </row>
    <row r="15" s="174" customFormat="1" ht="23.1" customHeight="1" spans="1:9">
      <c r="A15" s="182" t="s">
        <v>105</v>
      </c>
      <c r="B15" s="182" t="s">
        <v>110</v>
      </c>
      <c r="C15" s="182" t="s">
        <v>107</v>
      </c>
      <c r="D15" s="185">
        <v>2010201</v>
      </c>
      <c r="E15" s="191" t="s">
        <v>109</v>
      </c>
      <c r="F15" s="190">
        <v>318.6933</v>
      </c>
      <c r="G15" s="190">
        <v>238.6933</v>
      </c>
      <c r="H15" s="190">
        <v>80</v>
      </c>
      <c r="I15" s="175"/>
    </row>
    <row r="16" s="174" customFormat="1" ht="23.1" customHeight="1" spans="1:9">
      <c r="A16" s="182" t="s">
        <v>105</v>
      </c>
      <c r="B16" s="182" t="s">
        <v>110</v>
      </c>
      <c r="C16" s="182" t="s">
        <v>110</v>
      </c>
      <c r="D16" s="185">
        <v>2010202</v>
      </c>
      <c r="E16" s="191" t="s">
        <v>111</v>
      </c>
      <c r="F16" s="190"/>
      <c r="G16" s="190"/>
      <c r="H16" s="190"/>
      <c r="I16" s="175"/>
    </row>
    <row r="17" s="174" customFormat="1" ht="23.1" customHeight="1" spans="1:9">
      <c r="A17" s="182" t="s">
        <v>105</v>
      </c>
      <c r="B17" s="182" t="s">
        <v>110</v>
      </c>
      <c r="C17" s="182" t="s">
        <v>114</v>
      </c>
      <c r="D17" s="185">
        <v>2010204</v>
      </c>
      <c r="E17" s="191" t="s">
        <v>121</v>
      </c>
      <c r="F17" s="190">
        <v>47</v>
      </c>
      <c r="G17" s="190">
        <v>0</v>
      </c>
      <c r="H17" s="190">
        <v>47</v>
      </c>
      <c r="I17" s="175"/>
    </row>
    <row r="18" s="174" customFormat="1" ht="23.1" customHeight="1" spans="1:9">
      <c r="A18" s="182" t="s">
        <v>105</v>
      </c>
      <c r="B18" s="182" t="s">
        <v>112</v>
      </c>
      <c r="C18" s="183"/>
      <c r="D18" s="184">
        <v>20103</v>
      </c>
      <c r="E18" s="188" t="s">
        <v>122</v>
      </c>
      <c r="F18" s="190">
        <v>4732.11888</v>
      </c>
      <c r="G18" s="187">
        <v>3077.4648</v>
      </c>
      <c r="H18" s="187">
        <v>1654.65408</v>
      </c>
      <c r="I18" s="175"/>
    </row>
    <row r="19" s="174" customFormat="1" ht="23.1" customHeight="1" spans="1:9">
      <c r="A19" s="182" t="s">
        <v>105</v>
      </c>
      <c r="B19" s="182" t="s">
        <v>112</v>
      </c>
      <c r="C19" s="182" t="s">
        <v>107</v>
      </c>
      <c r="D19" s="185">
        <v>2010301</v>
      </c>
      <c r="E19" s="191" t="s">
        <v>109</v>
      </c>
      <c r="F19" s="190">
        <v>3017.797</v>
      </c>
      <c r="G19" s="190">
        <v>2967.797</v>
      </c>
      <c r="H19" s="190">
        <v>50</v>
      </c>
      <c r="I19" s="175"/>
    </row>
    <row r="20" s="174" customFormat="1" ht="23.1" customHeight="1" spans="1:9">
      <c r="A20" s="182" t="s">
        <v>105</v>
      </c>
      <c r="B20" s="182" t="s">
        <v>112</v>
      </c>
      <c r="C20" s="182" t="s">
        <v>110</v>
      </c>
      <c r="D20" s="185">
        <v>2010302</v>
      </c>
      <c r="E20" s="191" t="s">
        <v>111</v>
      </c>
      <c r="F20" s="190"/>
      <c r="G20" s="190"/>
      <c r="H20" s="190"/>
      <c r="I20" s="175"/>
    </row>
    <row r="21" s="174" customFormat="1" ht="23.1" customHeight="1" spans="1:9">
      <c r="A21" s="182" t="s">
        <v>105</v>
      </c>
      <c r="B21" s="182" t="s">
        <v>112</v>
      </c>
      <c r="C21" s="182" t="s">
        <v>112</v>
      </c>
      <c r="D21" s="185">
        <v>2010303</v>
      </c>
      <c r="E21" s="191" t="s">
        <v>113</v>
      </c>
      <c r="F21" s="190">
        <v>1297.112228</v>
      </c>
      <c r="G21" s="190">
        <v>0</v>
      </c>
      <c r="H21" s="190">
        <v>1297.112228</v>
      </c>
      <c r="I21" s="175"/>
    </row>
    <row r="22" s="174" customFormat="1" ht="23.1" customHeight="1" spans="1:9">
      <c r="A22" s="182" t="s">
        <v>105</v>
      </c>
      <c r="B22" s="182" t="s">
        <v>112</v>
      </c>
      <c r="C22" s="182" t="s">
        <v>116</v>
      </c>
      <c r="D22" s="185">
        <v>2010306</v>
      </c>
      <c r="E22" s="191" t="s">
        <v>123</v>
      </c>
      <c r="F22" s="190">
        <v>307.541852</v>
      </c>
      <c r="G22" s="190">
        <v>0</v>
      </c>
      <c r="H22" s="190">
        <v>307.541852</v>
      </c>
      <c r="I22" s="175"/>
    </row>
    <row r="23" s="174" customFormat="1" ht="23.1" customHeight="1" spans="1:9">
      <c r="A23" s="182" t="s">
        <v>105</v>
      </c>
      <c r="B23" s="182" t="s">
        <v>112</v>
      </c>
      <c r="C23" s="182" t="s">
        <v>124</v>
      </c>
      <c r="D23" s="185">
        <v>2010350</v>
      </c>
      <c r="E23" s="191" t="s">
        <v>125</v>
      </c>
      <c r="F23" s="190">
        <v>109.6678</v>
      </c>
      <c r="G23" s="190">
        <v>109.6678</v>
      </c>
      <c r="H23" s="190">
        <v>0</v>
      </c>
      <c r="I23" s="175"/>
    </row>
    <row r="24" s="174" customFormat="1" ht="23.1" customHeight="1" spans="1:9">
      <c r="A24" s="182" t="s">
        <v>105</v>
      </c>
      <c r="B24" s="182" t="s">
        <v>114</v>
      </c>
      <c r="C24" s="183"/>
      <c r="D24" s="184">
        <v>20104</v>
      </c>
      <c r="E24" s="188" t="s">
        <v>126</v>
      </c>
      <c r="F24" s="190">
        <v>580.2555</v>
      </c>
      <c r="G24" s="187">
        <v>280.2555</v>
      </c>
      <c r="H24" s="187">
        <v>300</v>
      </c>
      <c r="I24" s="175"/>
    </row>
    <row r="25" s="174" customFormat="1" ht="23.1" customHeight="1" spans="1:9">
      <c r="A25" s="182" t="s">
        <v>105</v>
      </c>
      <c r="B25" s="182" t="s">
        <v>114</v>
      </c>
      <c r="C25" s="182" t="s">
        <v>107</v>
      </c>
      <c r="D25" s="185">
        <v>2010401</v>
      </c>
      <c r="E25" s="191" t="s">
        <v>109</v>
      </c>
      <c r="F25" s="190">
        <v>280.2555</v>
      </c>
      <c r="G25" s="190">
        <v>280.2555</v>
      </c>
      <c r="H25" s="190">
        <v>0</v>
      </c>
      <c r="I25" s="175"/>
    </row>
    <row r="26" s="174" customFormat="1" ht="23.1" customHeight="1" spans="1:9">
      <c r="A26" s="182" t="s">
        <v>105</v>
      </c>
      <c r="B26" s="182" t="s">
        <v>114</v>
      </c>
      <c r="C26" s="182" t="s">
        <v>110</v>
      </c>
      <c r="D26" s="185">
        <v>2010402</v>
      </c>
      <c r="E26" s="191" t="s">
        <v>111</v>
      </c>
      <c r="F26" s="190">
        <v>300</v>
      </c>
      <c r="G26" s="190">
        <v>0</v>
      </c>
      <c r="H26" s="190">
        <v>300</v>
      </c>
      <c r="I26" s="175"/>
    </row>
    <row r="27" s="174" customFormat="1" ht="23.1" customHeight="1" spans="1:9">
      <c r="A27" s="182" t="s">
        <v>105</v>
      </c>
      <c r="B27" s="182" t="s">
        <v>127</v>
      </c>
      <c r="C27" s="183"/>
      <c r="D27" s="184">
        <v>20105</v>
      </c>
      <c r="E27" s="188" t="s">
        <v>128</v>
      </c>
      <c r="F27" s="190">
        <v>107.1049</v>
      </c>
      <c r="G27" s="187">
        <v>67.1049</v>
      </c>
      <c r="H27" s="187">
        <v>40</v>
      </c>
      <c r="I27" s="175"/>
    </row>
    <row r="28" s="174" customFormat="1" ht="23.1" customHeight="1" spans="1:9">
      <c r="A28" s="182" t="s">
        <v>105</v>
      </c>
      <c r="B28" s="182" t="s">
        <v>127</v>
      </c>
      <c r="C28" s="182" t="s">
        <v>107</v>
      </c>
      <c r="D28" s="185">
        <v>2010501</v>
      </c>
      <c r="E28" s="191" t="s">
        <v>109</v>
      </c>
      <c r="F28" s="190">
        <v>67.1049</v>
      </c>
      <c r="G28" s="190">
        <v>67.1049</v>
      </c>
      <c r="H28" s="190">
        <v>0</v>
      </c>
      <c r="I28" s="175"/>
    </row>
    <row r="29" s="174" customFormat="1" ht="23.1" customHeight="1" spans="1:9">
      <c r="A29" s="182" t="s">
        <v>105</v>
      </c>
      <c r="B29" s="182" t="s">
        <v>127</v>
      </c>
      <c r="C29" s="182" t="s">
        <v>110</v>
      </c>
      <c r="D29" s="185">
        <v>2010502</v>
      </c>
      <c r="E29" s="191" t="s">
        <v>111</v>
      </c>
      <c r="F29" s="190">
        <v>40</v>
      </c>
      <c r="G29" s="190">
        <v>0</v>
      </c>
      <c r="H29" s="190">
        <v>40</v>
      </c>
      <c r="I29" s="175"/>
    </row>
    <row r="30" s="174" customFormat="1" ht="23.1" customHeight="1" spans="1:9">
      <c r="A30" s="182" t="s">
        <v>105</v>
      </c>
      <c r="B30" s="182" t="s">
        <v>127</v>
      </c>
      <c r="C30" s="182" t="s">
        <v>129</v>
      </c>
      <c r="D30" s="185">
        <v>2010507</v>
      </c>
      <c r="E30" s="191" t="s">
        <v>130</v>
      </c>
      <c r="F30" s="190"/>
      <c r="G30" s="190"/>
      <c r="H30" s="190"/>
      <c r="I30" s="175"/>
    </row>
    <row r="31" s="174" customFormat="1" ht="23.1" customHeight="1" spans="1:9">
      <c r="A31" s="182" t="s">
        <v>105</v>
      </c>
      <c r="B31" s="182" t="s">
        <v>116</v>
      </c>
      <c r="C31" s="183"/>
      <c r="D31" s="184">
        <v>20106</v>
      </c>
      <c r="E31" s="188" t="s">
        <v>131</v>
      </c>
      <c r="F31" s="190">
        <v>653.8939</v>
      </c>
      <c r="G31" s="187">
        <v>503.8939</v>
      </c>
      <c r="H31" s="187">
        <v>150</v>
      </c>
      <c r="I31" s="175"/>
    </row>
    <row r="32" s="174" customFormat="1" ht="23.1" customHeight="1" spans="1:9">
      <c r="A32" s="182" t="s">
        <v>105</v>
      </c>
      <c r="B32" s="182" t="s">
        <v>116</v>
      </c>
      <c r="C32" s="182" t="s">
        <v>107</v>
      </c>
      <c r="D32" s="185">
        <v>2010601</v>
      </c>
      <c r="E32" s="191" t="s">
        <v>109</v>
      </c>
      <c r="F32" s="190">
        <v>414.8406</v>
      </c>
      <c r="G32" s="190">
        <v>414.8406</v>
      </c>
      <c r="H32" s="190">
        <v>0</v>
      </c>
      <c r="I32" s="175"/>
    </row>
    <row r="33" s="174" customFormat="1" ht="23.1" customHeight="1" spans="1:9">
      <c r="A33" s="182" t="s">
        <v>105</v>
      </c>
      <c r="B33" s="182" t="s">
        <v>116</v>
      </c>
      <c r="C33" s="182" t="s">
        <v>110</v>
      </c>
      <c r="D33" s="185">
        <v>2010602</v>
      </c>
      <c r="E33" s="191" t="s">
        <v>111</v>
      </c>
      <c r="F33" s="190">
        <v>150</v>
      </c>
      <c r="G33" s="190">
        <v>0</v>
      </c>
      <c r="H33" s="190">
        <v>150</v>
      </c>
      <c r="I33" s="175"/>
    </row>
    <row r="34" s="174" customFormat="1" ht="23.1" customHeight="1" spans="1:9">
      <c r="A34" s="182" t="s">
        <v>105</v>
      </c>
      <c r="B34" s="182" t="s">
        <v>116</v>
      </c>
      <c r="C34" s="182" t="s">
        <v>124</v>
      </c>
      <c r="D34" s="185">
        <v>2010650</v>
      </c>
      <c r="E34" s="191" t="s">
        <v>125</v>
      </c>
      <c r="F34" s="190">
        <v>89.0533</v>
      </c>
      <c r="G34" s="190">
        <v>89.0533</v>
      </c>
      <c r="H34" s="190">
        <v>0</v>
      </c>
      <c r="I34" s="175"/>
    </row>
    <row r="35" s="174" customFormat="1" ht="23.1" customHeight="1" spans="1:9">
      <c r="A35" s="182" t="s">
        <v>105</v>
      </c>
      <c r="B35" s="182" t="s">
        <v>129</v>
      </c>
      <c r="C35" s="183"/>
      <c r="D35" s="184">
        <v>20107</v>
      </c>
      <c r="E35" s="188" t="s">
        <v>132</v>
      </c>
      <c r="F35" s="190">
        <v>1000</v>
      </c>
      <c r="G35" s="187">
        <v>0</v>
      </c>
      <c r="H35" s="187">
        <v>1000</v>
      </c>
      <c r="I35" s="175"/>
    </row>
    <row r="36" s="174" customFormat="1" ht="23.1" customHeight="1" spans="1:9">
      <c r="A36" s="182" t="s">
        <v>105</v>
      </c>
      <c r="B36" s="182" t="s">
        <v>129</v>
      </c>
      <c r="C36" s="182" t="s">
        <v>107</v>
      </c>
      <c r="D36" s="185">
        <v>2010701</v>
      </c>
      <c r="E36" s="191" t="s">
        <v>109</v>
      </c>
      <c r="F36" s="190">
        <v>1000</v>
      </c>
      <c r="G36" s="190">
        <v>0</v>
      </c>
      <c r="H36" s="190">
        <v>1000</v>
      </c>
      <c r="I36" s="175"/>
    </row>
    <row r="37" s="174" customFormat="1" ht="23.1" customHeight="1" spans="1:9">
      <c r="A37" s="182" t="s">
        <v>105</v>
      </c>
      <c r="B37" s="182" t="s">
        <v>129</v>
      </c>
      <c r="C37" s="182" t="s">
        <v>110</v>
      </c>
      <c r="D37" s="185">
        <v>2010702</v>
      </c>
      <c r="E37" s="191" t="s">
        <v>111</v>
      </c>
      <c r="F37" s="190"/>
      <c r="G37" s="190"/>
      <c r="H37" s="190"/>
      <c r="I37" s="175"/>
    </row>
    <row r="38" s="174" customFormat="1" ht="23.1" customHeight="1" spans="1:9">
      <c r="A38" s="182" t="s">
        <v>105</v>
      </c>
      <c r="B38" s="182" t="s">
        <v>118</v>
      </c>
      <c r="C38" s="183"/>
      <c r="D38" s="184">
        <v>20108</v>
      </c>
      <c r="E38" s="188" t="s">
        <v>133</v>
      </c>
      <c r="F38" s="190">
        <v>76.5066</v>
      </c>
      <c r="G38" s="187">
        <v>76.5066</v>
      </c>
      <c r="H38" s="187">
        <v>0</v>
      </c>
      <c r="I38" s="175"/>
    </row>
    <row r="39" s="174" customFormat="1" ht="23.1" customHeight="1" spans="1:9">
      <c r="A39" s="182" t="s">
        <v>105</v>
      </c>
      <c r="B39" s="182" t="s">
        <v>118</v>
      </c>
      <c r="C39" s="182" t="s">
        <v>107</v>
      </c>
      <c r="D39" s="185">
        <v>2010801</v>
      </c>
      <c r="E39" s="191" t="s">
        <v>109</v>
      </c>
      <c r="F39" s="190">
        <v>76.5066</v>
      </c>
      <c r="G39" s="190">
        <v>76.5066</v>
      </c>
      <c r="H39" s="190">
        <v>0</v>
      </c>
      <c r="I39" s="175"/>
    </row>
    <row r="40" s="174" customFormat="1" ht="23.1" customHeight="1" spans="1:9">
      <c r="A40" s="182" t="s">
        <v>105</v>
      </c>
      <c r="B40" s="182" t="s">
        <v>134</v>
      </c>
      <c r="C40" s="183"/>
      <c r="D40" s="184">
        <v>20111</v>
      </c>
      <c r="E40" s="188" t="s">
        <v>135</v>
      </c>
      <c r="F40" s="190">
        <v>1084.6496</v>
      </c>
      <c r="G40" s="187">
        <v>574.6496</v>
      </c>
      <c r="H40" s="187">
        <v>510</v>
      </c>
      <c r="I40" s="175"/>
    </row>
    <row r="41" s="174" customFormat="1" ht="23.1" customHeight="1" spans="1:9">
      <c r="A41" s="182" t="s">
        <v>105</v>
      </c>
      <c r="B41" s="182" t="s">
        <v>134</v>
      </c>
      <c r="C41" s="182" t="s">
        <v>107</v>
      </c>
      <c r="D41" s="185">
        <v>2011101</v>
      </c>
      <c r="E41" s="191" t="s">
        <v>109</v>
      </c>
      <c r="F41" s="190">
        <v>574.6496</v>
      </c>
      <c r="G41" s="190">
        <v>574.6496</v>
      </c>
      <c r="H41" s="190">
        <v>0</v>
      </c>
      <c r="I41" s="175"/>
    </row>
    <row r="42" s="174" customFormat="1" ht="23.1" customHeight="1" spans="1:9">
      <c r="A42" s="182" t="s">
        <v>105</v>
      </c>
      <c r="B42" s="182" t="s">
        <v>134</v>
      </c>
      <c r="C42" s="182" t="s">
        <v>110</v>
      </c>
      <c r="D42" s="185">
        <v>2011102</v>
      </c>
      <c r="E42" s="191" t="s">
        <v>111</v>
      </c>
      <c r="F42" s="190">
        <v>480</v>
      </c>
      <c r="G42" s="190">
        <v>0</v>
      </c>
      <c r="H42" s="190">
        <v>480</v>
      </c>
      <c r="I42" s="175"/>
    </row>
    <row r="43" s="174" customFormat="1" ht="23.1" customHeight="1" spans="1:9">
      <c r="A43" s="182" t="s">
        <v>105</v>
      </c>
      <c r="B43" s="182" t="s">
        <v>134</v>
      </c>
      <c r="C43" s="182" t="s">
        <v>116</v>
      </c>
      <c r="D43" s="185">
        <v>2011106</v>
      </c>
      <c r="E43" s="191" t="s">
        <v>136</v>
      </c>
      <c r="F43" s="190">
        <v>30</v>
      </c>
      <c r="G43" s="190">
        <v>0</v>
      </c>
      <c r="H43" s="190">
        <v>30</v>
      </c>
      <c r="I43" s="175"/>
    </row>
    <row r="44" s="174" customFormat="1" ht="23.1" customHeight="1" spans="1:9">
      <c r="A44" s="182" t="s">
        <v>105</v>
      </c>
      <c r="B44" s="182" t="s">
        <v>137</v>
      </c>
      <c r="C44" s="183"/>
      <c r="D44" s="184">
        <v>20113</v>
      </c>
      <c r="E44" s="188" t="s">
        <v>138</v>
      </c>
      <c r="F44" s="190">
        <v>453.8824</v>
      </c>
      <c r="G44" s="187">
        <v>83.8824</v>
      </c>
      <c r="H44" s="187">
        <v>370</v>
      </c>
      <c r="I44" s="175"/>
    </row>
    <row r="45" s="174" customFormat="1" ht="23.1" customHeight="1" spans="1:9">
      <c r="A45" s="182" t="s">
        <v>105</v>
      </c>
      <c r="B45" s="182" t="s">
        <v>137</v>
      </c>
      <c r="C45" s="182" t="s">
        <v>107</v>
      </c>
      <c r="D45" s="185">
        <v>2011301</v>
      </c>
      <c r="E45" s="191" t="s">
        <v>109</v>
      </c>
      <c r="F45" s="190">
        <v>83.8824</v>
      </c>
      <c r="G45" s="190">
        <v>83.8824</v>
      </c>
      <c r="H45" s="190">
        <v>0</v>
      </c>
      <c r="I45" s="175"/>
    </row>
    <row r="46" s="174" customFormat="1" ht="23.1" customHeight="1" spans="1:9">
      <c r="A46" s="182" t="s">
        <v>105</v>
      </c>
      <c r="B46" s="182" t="s">
        <v>137</v>
      </c>
      <c r="C46" s="182" t="s">
        <v>110</v>
      </c>
      <c r="D46" s="185">
        <v>2011302</v>
      </c>
      <c r="E46" s="191" t="s">
        <v>111</v>
      </c>
      <c r="F46" s="190">
        <v>120</v>
      </c>
      <c r="G46" s="190">
        <v>0</v>
      </c>
      <c r="H46" s="190">
        <v>120</v>
      </c>
      <c r="I46" s="175"/>
    </row>
    <row r="47" s="174" customFormat="1" ht="23.1" customHeight="1" spans="1:9">
      <c r="A47" s="182" t="s">
        <v>105</v>
      </c>
      <c r="B47" s="182" t="s">
        <v>137</v>
      </c>
      <c r="C47" s="182" t="s">
        <v>118</v>
      </c>
      <c r="D47" s="185">
        <v>2011308</v>
      </c>
      <c r="E47" s="191" t="s">
        <v>139</v>
      </c>
      <c r="F47" s="190">
        <v>250</v>
      </c>
      <c r="G47" s="190">
        <v>0</v>
      </c>
      <c r="H47" s="190">
        <v>250</v>
      </c>
      <c r="I47" s="175"/>
    </row>
    <row r="48" s="174" customFormat="1" ht="23.1" customHeight="1" spans="1:9">
      <c r="A48" s="182" t="s">
        <v>105</v>
      </c>
      <c r="B48" s="182" t="s">
        <v>140</v>
      </c>
      <c r="C48" s="183"/>
      <c r="D48" s="184">
        <v>20126</v>
      </c>
      <c r="E48" s="188" t="s">
        <v>141</v>
      </c>
      <c r="F48" s="190"/>
      <c r="G48" s="187"/>
      <c r="H48" s="187"/>
      <c r="I48" s="175"/>
    </row>
    <row r="49" s="174" customFormat="1" ht="23.1" customHeight="1" spans="1:9">
      <c r="A49" s="182" t="s">
        <v>105</v>
      </c>
      <c r="B49" s="182" t="s">
        <v>140</v>
      </c>
      <c r="C49" s="182" t="s">
        <v>114</v>
      </c>
      <c r="D49" s="185">
        <v>2012604</v>
      </c>
      <c r="E49" s="191" t="s">
        <v>142</v>
      </c>
      <c r="F49" s="190"/>
      <c r="G49" s="190"/>
      <c r="H49" s="190"/>
      <c r="I49" s="175"/>
    </row>
    <row r="50" s="174" customFormat="1" ht="23.1" customHeight="1" spans="1:9">
      <c r="A50" s="182" t="s">
        <v>105</v>
      </c>
      <c r="B50" s="182" t="s">
        <v>143</v>
      </c>
      <c r="C50" s="183"/>
      <c r="D50" s="184">
        <v>20128</v>
      </c>
      <c r="E50" s="188" t="s">
        <v>144</v>
      </c>
      <c r="F50" s="190">
        <v>41.6873</v>
      </c>
      <c r="G50" s="187">
        <v>41.6873</v>
      </c>
      <c r="H50" s="187">
        <v>0</v>
      </c>
      <c r="I50" s="175"/>
    </row>
    <row r="51" s="174" customFormat="1" ht="23.1" customHeight="1" spans="1:9">
      <c r="A51" s="182" t="s">
        <v>105</v>
      </c>
      <c r="B51" s="182" t="s">
        <v>143</v>
      </c>
      <c r="C51" s="182" t="s">
        <v>107</v>
      </c>
      <c r="D51" s="185">
        <v>2012801</v>
      </c>
      <c r="E51" s="191" t="s">
        <v>109</v>
      </c>
      <c r="F51" s="190">
        <v>41.6873</v>
      </c>
      <c r="G51" s="190">
        <v>41.6873</v>
      </c>
      <c r="H51" s="190">
        <v>0</v>
      </c>
      <c r="I51" s="175"/>
    </row>
    <row r="52" s="174" customFormat="1" ht="23.1" customHeight="1" spans="1:9">
      <c r="A52" s="182" t="s">
        <v>105</v>
      </c>
      <c r="B52" s="182" t="s">
        <v>143</v>
      </c>
      <c r="C52" s="182" t="s">
        <v>110</v>
      </c>
      <c r="D52" s="185">
        <v>2012802</v>
      </c>
      <c r="E52" s="191" t="s">
        <v>111</v>
      </c>
      <c r="F52" s="190"/>
      <c r="G52" s="190"/>
      <c r="H52" s="190"/>
      <c r="I52" s="175"/>
    </row>
    <row r="53" s="174" customFormat="1" ht="23.1" customHeight="1" spans="1:9">
      <c r="A53" s="182" t="s">
        <v>105</v>
      </c>
      <c r="B53" s="182" t="s">
        <v>145</v>
      </c>
      <c r="C53" s="183"/>
      <c r="D53" s="184">
        <v>20129</v>
      </c>
      <c r="E53" s="188" t="s">
        <v>146</v>
      </c>
      <c r="F53" s="190">
        <v>89.964</v>
      </c>
      <c r="G53" s="187">
        <v>70.964</v>
      </c>
      <c r="H53" s="187">
        <v>19</v>
      </c>
      <c r="I53" s="175"/>
    </row>
    <row r="54" s="174" customFormat="1" ht="23.1" customHeight="1" spans="1:9">
      <c r="A54" s="182" t="s">
        <v>105</v>
      </c>
      <c r="B54" s="182" t="s">
        <v>145</v>
      </c>
      <c r="C54" s="182" t="s">
        <v>107</v>
      </c>
      <c r="D54" s="185">
        <v>2012901</v>
      </c>
      <c r="E54" s="191" t="s">
        <v>109</v>
      </c>
      <c r="F54" s="190">
        <v>70.964</v>
      </c>
      <c r="G54" s="190">
        <v>70.964</v>
      </c>
      <c r="H54" s="190">
        <v>0</v>
      </c>
      <c r="I54" s="175"/>
    </row>
    <row r="55" s="174" customFormat="1" ht="23.1" customHeight="1" spans="1:9">
      <c r="A55" s="182" t="s">
        <v>105</v>
      </c>
      <c r="B55" s="182" t="s">
        <v>145</v>
      </c>
      <c r="C55" s="182" t="s">
        <v>110</v>
      </c>
      <c r="D55" s="185">
        <v>2012902</v>
      </c>
      <c r="E55" s="191" t="s">
        <v>111</v>
      </c>
      <c r="F55" s="190">
        <v>16</v>
      </c>
      <c r="G55" s="190">
        <v>0</v>
      </c>
      <c r="H55" s="190">
        <v>16</v>
      </c>
      <c r="I55" s="175"/>
    </row>
    <row r="56" s="174" customFormat="1" ht="23.1" customHeight="1" spans="1:9">
      <c r="A56" s="182" t="s">
        <v>105</v>
      </c>
      <c r="B56" s="182" t="s">
        <v>145</v>
      </c>
      <c r="C56" s="182" t="s">
        <v>116</v>
      </c>
      <c r="D56" s="185">
        <v>2012906</v>
      </c>
      <c r="E56" s="191" t="s">
        <v>147</v>
      </c>
      <c r="F56" s="190">
        <v>3</v>
      </c>
      <c r="G56" s="190">
        <v>0</v>
      </c>
      <c r="H56" s="190">
        <v>3</v>
      </c>
      <c r="I56" s="175"/>
    </row>
    <row r="57" s="174" customFormat="1" ht="23.1" customHeight="1" spans="1:9">
      <c r="A57" s="182" t="s">
        <v>105</v>
      </c>
      <c r="B57" s="182" t="s">
        <v>148</v>
      </c>
      <c r="C57" s="183"/>
      <c r="D57" s="184">
        <v>20131</v>
      </c>
      <c r="E57" s="188" t="s">
        <v>149</v>
      </c>
      <c r="F57" s="190">
        <v>573.3593</v>
      </c>
      <c r="G57" s="187">
        <v>493.3593</v>
      </c>
      <c r="H57" s="187">
        <v>80</v>
      </c>
      <c r="I57" s="175"/>
    </row>
    <row r="58" s="174" customFormat="1" ht="23.1" customHeight="1" spans="1:9">
      <c r="A58" s="182" t="s">
        <v>105</v>
      </c>
      <c r="B58" s="182" t="s">
        <v>148</v>
      </c>
      <c r="C58" s="182" t="s">
        <v>107</v>
      </c>
      <c r="D58" s="185">
        <v>2013101</v>
      </c>
      <c r="E58" s="191" t="s">
        <v>109</v>
      </c>
      <c r="F58" s="190">
        <v>506.0336</v>
      </c>
      <c r="G58" s="190">
        <v>456.0336</v>
      </c>
      <c r="H58" s="190">
        <v>50</v>
      </c>
      <c r="I58" s="175"/>
    </row>
    <row r="59" s="174" customFormat="1" ht="23.1" customHeight="1" spans="1:9">
      <c r="A59" s="182" t="s">
        <v>105</v>
      </c>
      <c r="B59" s="182" t="s">
        <v>148</v>
      </c>
      <c r="C59" s="182" t="s">
        <v>110</v>
      </c>
      <c r="D59" s="185">
        <v>2013102</v>
      </c>
      <c r="E59" s="191" t="s">
        <v>111</v>
      </c>
      <c r="F59" s="190"/>
      <c r="G59" s="190"/>
      <c r="H59" s="190"/>
      <c r="I59" s="175"/>
    </row>
    <row r="60" s="174" customFormat="1" ht="23.1" customHeight="1" spans="1:9">
      <c r="A60" s="182" t="s">
        <v>105</v>
      </c>
      <c r="B60" s="182" t="s">
        <v>148</v>
      </c>
      <c r="C60" s="182" t="s">
        <v>124</v>
      </c>
      <c r="D60" s="185">
        <v>2013150</v>
      </c>
      <c r="E60" s="191" t="s">
        <v>125</v>
      </c>
      <c r="F60" s="190">
        <v>67.3257</v>
      </c>
      <c r="G60" s="190">
        <v>37.3257</v>
      </c>
      <c r="H60" s="190">
        <v>30</v>
      </c>
      <c r="I60" s="175"/>
    </row>
    <row r="61" s="174" customFormat="1" ht="23.1" customHeight="1" spans="1:9">
      <c r="A61" s="182" t="s">
        <v>105</v>
      </c>
      <c r="B61" s="182" t="s">
        <v>150</v>
      </c>
      <c r="C61" s="183"/>
      <c r="D61" s="184">
        <v>20132</v>
      </c>
      <c r="E61" s="188" t="s">
        <v>151</v>
      </c>
      <c r="F61" s="190">
        <v>438.3663</v>
      </c>
      <c r="G61" s="187">
        <v>304.4263</v>
      </c>
      <c r="H61" s="187">
        <v>133.94</v>
      </c>
      <c r="I61" s="175"/>
    </row>
    <row r="62" s="174" customFormat="1" ht="23.1" customHeight="1" spans="1:9">
      <c r="A62" s="182" t="s">
        <v>105</v>
      </c>
      <c r="B62" s="182" t="s">
        <v>150</v>
      </c>
      <c r="C62" s="182" t="s">
        <v>107</v>
      </c>
      <c r="D62" s="185">
        <v>2013201</v>
      </c>
      <c r="E62" s="191" t="s">
        <v>109</v>
      </c>
      <c r="F62" s="190">
        <v>304.4263</v>
      </c>
      <c r="G62" s="190">
        <v>304.4263</v>
      </c>
      <c r="H62" s="190">
        <v>0</v>
      </c>
      <c r="I62" s="175"/>
    </row>
    <row r="63" s="174" customFormat="1" ht="23.1" customHeight="1" spans="1:9">
      <c r="A63" s="182" t="s">
        <v>105</v>
      </c>
      <c r="B63" s="182" t="s">
        <v>150</v>
      </c>
      <c r="C63" s="182" t="s">
        <v>110</v>
      </c>
      <c r="D63" s="185">
        <v>2013202</v>
      </c>
      <c r="E63" s="191" t="s">
        <v>111</v>
      </c>
      <c r="F63" s="190">
        <v>133.94</v>
      </c>
      <c r="G63" s="190">
        <v>0</v>
      </c>
      <c r="H63" s="190">
        <v>133.94</v>
      </c>
      <c r="I63" s="175"/>
    </row>
    <row r="64" s="174" customFormat="1" ht="23.1" customHeight="1" spans="1:9">
      <c r="A64" s="182" t="s">
        <v>105</v>
      </c>
      <c r="B64" s="182" t="s">
        <v>150</v>
      </c>
      <c r="C64" s="182" t="s">
        <v>114</v>
      </c>
      <c r="D64" s="185">
        <v>2013204</v>
      </c>
      <c r="E64" s="191" t="s">
        <v>152</v>
      </c>
      <c r="F64" s="190"/>
      <c r="G64" s="190"/>
      <c r="H64" s="190"/>
      <c r="I64" s="175"/>
    </row>
    <row r="65" s="174" customFormat="1" ht="23.1" customHeight="1" spans="1:9">
      <c r="A65" s="182" t="s">
        <v>105</v>
      </c>
      <c r="B65" s="182" t="s">
        <v>153</v>
      </c>
      <c r="C65" s="183"/>
      <c r="D65" s="184">
        <v>20133</v>
      </c>
      <c r="E65" s="188" t="s">
        <v>154</v>
      </c>
      <c r="F65" s="190">
        <v>191.9522</v>
      </c>
      <c r="G65" s="187">
        <v>139.4682</v>
      </c>
      <c r="H65" s="187">
        <v>52.484</v>
      </c>
      <c r="I65" s="175"/>
    </row>
    <row r="66" s="174" customFormat="1" ht="23.1" customHeight="1" spans="1:9">
      <c r="A66" s="182" t="s">
        <v>105</v>
      </c>
      <c r="B66" s="182" t="s">
        <v>153</v>
      </c>
      <c r="C66" s="182" t="s">
        <v>107</v>
      </c>
      <c r="D66" s="185">
        <v>2013301</v>
      </c>
      <c r="E66" s="191" t="s">
        <v>109</v>
      </c>
      <c r="F66" s="190">
        <v>78.9125</v>
      </c>
      <c r="G66" s="190">
        <v>78.9125</v>
      </c>
      <c r="H66" s="190">
        <v>0</v>
      </c>
      <c r="I66" s="175"/>
    </row>
    <row r="67" s="174" customFormat="1" ht="23.1" customHeight="1" spans="1:9">
      <c r="A67" s="182" t="s">
        <v>105</v>
      </c>
      <c r="B67" s="182" t="s">
        <v>153</v>
      </c>
      <c r="C67" s="182" t="s">
        <v>110</v>
      </c>
      <c r="D67" s="185">
        <v>2013302</v>
      </c>
      <c r="E67" s="191" t="s">
        <v>111</v>
      </c>
      <c r="F67" s="190">
        <v>50</v>
      </c>
      <c r="G67" s="190">
        <v>0</v>
      </c>
      <c r="H67" s="190">
        <v>50</v>
      </c>
      <c r="I67" s="175"/>
    </row>
    <row r="68" s="174" customFormat="1" ht="23.1" customHeight="1" spans="1:9">
      <c r="A68" s="182" t="s">
        <v>105</v>
      </c>
      <c r="B68" s="182" t="s">
        <v>153</v>
      </c>
      <c r="C68" s="182" t="s">
        <v>124</v>
      </c>
      <c r="D68" s="185">
        <v>2013350</v>
      </c>
      <c r="E68" s="191" t="s">
        <v>125</v>
      </c>
      <c r="F68" s="190">
        <v>60.5557</v>
      </c>
      <c r="G68" s="190">
        <v>60.5557</v>
      </c>
      <c r="H68" s="190">
        <v>0</v>
      </c>
      <c r="I68" s="175"/>
    </row>
    <row r="69" s="174" customFormat="1" ht="23.1" customHeight="1" spans="1:9">
      <c r="A69" s="182" t="s">
        <v>105</v>
      </c>
      <c r="B69" s="182" t="s">
        <v>153</v>
      </c>
      <c r="C69" s="182" t="s">
        <v>155</v>
      </c>
      <c r="D69" s="185">
        <v>2013399</v>
      </c>
      <c r="E69" s="191" t="s">
        <v>156</v>
      </c>
      <c r="F69" s="190">
        <v>2.484</v>
      </c>
      <c r="G69" s="190">
        <v>0</v>
      </c>
      <c r="H69" s="190">
        <v>2.484</v>
      </c>
      <c r="I69" s="175"/>
    </row>
    <row r="70" s="174" customFormat="1" ht="23.1" customHeight="1" spans="1:9">
      <c r="A70" s="182" t="s">
        <v>105</v>
      </c>
      <c r="B70" s="182" t="s">
        <v>157</v>
      </c>
      <c r="C70" s="183"/>
      <c r="D70" s="184">
        <v>20134</v>
      </c>
      <c r="E70" s="188" t="s">
        <v>158</v>
      </c>
      <c r="F70" s="190">
        <v>113.3155</v>
      </c>
      <c r="G70" s="187">
        <v>63.3155</v>
      </c>
      <c r="H70" s="187">
        <v>50</v>
      </c>
      <c r="I70" s="175"/>
    </row>
    <row r="71" s="174" customFormat="1" ht="23.1" customHeight="1" spans="1:9">
      <c r="A71" s="182" t="s">
        <v>105</v>
      </c>
      <c r="B71" s="182" t="s">
        <v>157</v>
      </c>
      <c r="C71" s="182" t="s">
        <v>107</v>
      </c>
      <c r="D71" s="185">
        <v>2013401</v>
      </c>
      <c r="E71" s="191" t="s">
        <v>109</v>
      </c>
      <c r="F71" s="190">
        <v>63.3155</v>
      </c>
      <c r="G71" s="190">
        <v>63.3155</v>
      </c>
      <c r="H71" s="190">
        <v>0</v>
      </c>
      <c r="I71" s="175"/>
    </row>
    <row r="72" s="174" customFormat="1" ht="23.1" customHeight="1" spans="1:9">
      <c r="A72" s="182" t="s">
        <v>105</v>
      </c>
      <c r="B72" s="182" t="s">
        <v>157</v>
      </c>
      <c r="C72" s="182" t="s">
        <v>110</v>
      </c>
      <c r="D72" s="185">
        <v>2013402</v>
      </c>
      <c r="E72" s="191" t="s">
        <v>111</v>
      </c>
      <c r="F72" s="190"/>
      <c r="G72" s="190"/>
      <c r="H72" s="190"/>
      <c r="I72" s="175"/>
    </row>
    <row r="73" s="174" customFormat="1" ht="23.1" customHeight="1" spans="1:9">
      <c r="A73" s="182" t="s">
        <v>105</v>
      </c>
      <c r="B73" s="182" t="s">
        <v>157</v>
      </c>
      <c r="C73" s="182" t="s">
        <v>114</v>
      </c>
      <c r="D73" s="185">
        <v>2013404</v>
      </c>
      <c r="E73" s="191" t="s">
        <v>159</v>
      </c>
      <c r="F73" s="190"/>
      <c r="G73" s="190"/>
      <c r="H73" s="190"/>
      <c r="I73" s="175"/>
    </row>
    <row r="74" s="174" customFormat="1" ht="23.1" customHeight="1" spans="1:9">
      <c r="A74" s="182" t="s">
        <v>105</v>
      </c>
      <c r="B74" s="182" t="s">
        <v>157</v>
      </c>
      <c r="C74" s="182" t="s">
        <v>127</v>
      </c>
      <c r="D74" s="185">
        <v>2013405</v>
      </c>
      <c r="E74" s="191" t="s">
        <v>160</v>
      </c>
      <c r="F74" s="190"/>
      <c r="G74" s="190"/>
      <c r="H74" s="190"/>
      <c r="I74" s="175"/>
    </row>
    <row r="75" s="174" customFormat="1" ht="23.1" customHeight="1" spans="1:9">
      <c r="A75" s="182" t="s">
        <v>105</v>
      </c>
      <c r="B75" s="182" t="s">
        <v>161</v>
      </c>
      <c r="C75" s="183"/>
      <c r="D75" s="184">
        <v>20136</v>
      </c>
      <c r="E75" s="188" t="s">
        <v>162</v>
      </c>
      <c r="F75" s="190">
        <v>47.9541</v>
      </c>
      <c r="G75" s="187">
        <v>47.9541</v>
      </c>
      <c r="H75" s="187">
        <v>0</v>
      </c>
      <c r="I75" s="175"/>
    </row>
    <row r="76" s="174" customFormat="1" ht="23.1" customHeight="1" spans="1:9">
      <c r="A76" s="182" t="s">
        <v>105</v>
      </c>
      <c r="B76" s="182" t="s">
        <v>161</v>
      </c>
      <c r="C76" s="182" t="s">
        <v>110</v>
      </c>
      <c r="D76" s="185">
        <v>2013602</v>
      </c>
      <c r="E76" s="191" t="s">
        <v>111</v>
      </c>
      <c r="F76" s="190"/>
      <c r="G76" s="190"/>
      <c r="H76" s="190"/>
      <c r="I76" s="175"/>
    </row>
    <row r="77" s="174" customFormat="1" ht="23.1" customHeight="1" spans="1:9">
      <c r="A77" s="182" t="s">
        <v>105</v>
      </c>
      <c r="B77" s="182" t="s">
        <v>163</v>
      </c>
      <c r="C77" s="183"/>
      <c r="D77" s="184">
        <v>20138</v>
      </c>
      <c r="E77" s="188" t="s">
        <v>164</v>
      </c>
      <c r="F77" s="190">
        <v>678.4325</v>
      </c>
      <c r="G77" s="187">
        <v>611.1325</v>
      </c>
      <c r="H77" s="187">
        <v>67.3</v>
      </c>
      <c r="I77" s="175"/>
    </row>
    <row r="78" s="174" customFormat="1" ht="23.1" customHeight="1" spans="1:9">
      <c r="A78" s="182" t="s">
        <v>105</v>
      </c>
      <c r="B78" s="182" t="s">
        <v>163</v>
      </c>
      <c r="C78" s="182" t="s">
        <v>107</v>
      </c>
      <c r="D78" s="185">
        <v>2013801</v>
      </c>
      <c r="E78" s="191" t="s">
        <v>109</v>
      </c>
      <c r="F78" s="190">
        <v>611.1325</v>
      </c>
      <c r="G78" s="190">
        <v>611.1325</v>
      </c>
      <c r="H78" s="190">
        <v>0</v>
      </c>
      <c r="I78" s="175"/>
    </row>
    <row r="79" s="174" customFormat="1" ht="23.1" customHeight="1" spans="1:9">
      <c r="A79" s="182" t="s">
        <v>105</v>
      </c>
      <c r="B79" s="182" t="s">
        <v>163</v>
      </c>
      <c r="C79" s="182" t="s">
        <v>110</v>
      </c>
      <c r="D79" s="185">
        <v>2013802</v>
      </c>
      <c r="E79" s="191" t="s">
        <v>111</v>
      </c>
      <c r="F79" s="190">
        <v>60</v>
      </c>
      <c r="G79" s="190">
        <v>0</v>
      </c>
      <c r="H79" s="190">
        <v>60</v>
      </c>
      <c r="I79" s="175"/>
    </row>
    <row r="80" s="174" customFormat="1" ht="23.1" customHeight="1" spans="1:9">
      <c r="A80" s="182" t="s">
        <v>105</v>
      </c>
      <c r="B80" s="182" t="s">
        <v>163</v>
      </c>
      <c r="C80" s="182" t="s">
        <v>165</v>
      </c>
      <c r="D80" s="185">
        <v>2013812</v>
      </c>
      <c r="E80" s="191" t="s">
        <v>166</v>
      </c>
      <c r="F80" s="190">
        <v>2.3</v>
      </c>
      <c r="G80" s="190">
        <v>0</v>
      </c>
      <c r="H80" s="190">
        <v>2.3</v>
      </c>
      <c r="I80" s="175"/>
    </row>
    <row r="81" s="174" customFormat="1" ht="23.1" customHeight="1" spans="1:9">
      <c r="A81" s="182" t="s">
        <v>105</v>
      </c>
      <c r="B81" s="182" t="s">
        <v>163</v>
      </c>
      <c r="C81" s="182" t="s">
        <v>167</v>
      </c>
      <c r="D81" s="185">
        <v>2013816</v>
      </c>
      <c r="E81" s="191" t="s">
        <v>168</v>
      </c>
      <c r="F81" s="190">
        <v>5</v>
      </c>
      <c r="G81" s="190">
        <v>0</v>
      </c>
      <c r="H81" s="190">
        <v>5</v>
      </c>
      <c r="I81" s="175"/>
    </row>
    <row r="82" s="174" customFormat="1" ht="23.1" customHeight="1" spans="1:9">
      <c r="A82" s="182" t="s">
        <v>105</v>
      </c>
      <c r="B82" s="182" t="s">
        <v>169</v>
      </c>
      <c r="C82" s="183"/>
      <c r="D82" s="184">
        <v>20140</v>
      </c>
      <c r="E82" s="188" t="s">
        <v>170</v>
      </c>
      <c r="F82" s="190">
        <v>84.558</v>
      </c>
      <c r="G82" s="187">
        <v>84.558</v>
      </c>
      <c r="H82" s="187">
        <v>0</v>
      </c>
      <c r="I82" s="175"/>
    </row>
    <row r="83" s="174" customFormat="1" ht="23.1" customHeight="1" spans="1:9">
      <c r="A83" s="182" t="s">
        <v>105</v>
      </c>
      <c r="B83" s="182" t="s">
        <v>169</v>
      </c>
      <c r="C83" s="182" t="s">
        <v>107</v>
      </c>
      <c r="D83" s="185">
        <v>2014001</v>
      </c>
      <c r="E83" s="191" t="s">
        <v>109</v>
      </c>
      <c r="F83" s="190">
        <v>84.558</v>
      </c>
      <c r="G83" s="190">
        <v>84.558</v>
      </c>
      <c r="H83" s="190">
        <v>0</v>
      </c>
      <c r="I83" s="175"/>
    </row>
    <row r="84" s="174" customFormat="1" ht="23.1" customHeight="1" spans="1:9">
      <c r="A84" s="182" t="s">
        <v>105</v>
      </c>
      <c r="B84" s="182" t="s">
        <v>169</v>
      </c>
      <c r="C84" s="182" t="s">
        <v>110</v>
      </c>
      <c r="D84" s="185">
        <v>2014002</v>
      </c>
      <c r="E84" s="191" t="s">
        <v>111</v>
      </c>
      <c r="F84" s="190"/>
      <c r="G84" s="190"/>
      <c r="H84" s="190"/>
      <c r="I84" s="175"/>
    </row>
    <row r="85" s="174" customFormat="1" ht="23.1" customHeight="1" spans="1:9">
      <c r="A85" s="182" t="s">
        <v>171</v>
      </c>
      <c r="B85" s="183"/>
      <c r="C85" s="183"/>
      <c r="D85" s="184">
        <v>203</v>
      </c>
      <c r="E85" s="188" t="s">
        <v>172</v>
      </c>
      <c r="F85" s="189">
        <v>205</v>
      </c>
      <c r="G85" s="187">
        <v>0</v>
      </c>
      <c r="H85" s="187">
        <v>205</v>
      </c>
      <c r="I85" s="175"/>
    </row>
    <row r="86" s="174" customFormat="1" ht="23.1" customHeight="1" spans="1:9">
      <c r="A86" s="182" t="s">
        <v>171</v>
      </c>
      <c r="B86" s="182" t="s">
        <v>116</v>
      </c>
      <c r="C86" s="183"/>
      <c r="D86" s="184">
        <v>20306</v>
      </c>
      <c r="E86" s="188" t="s">
        <v>173</v>
      </c>
      <c r="F86" s="190"/>
      <c r="G86" s="187"/>
      <c r="H86" s="187"/>
      <c r="I86" s="175"/>
    </row>
    <row r="87" s="174" customFormat="1" ht="23.1" customHeight="1" spans="1:9">
      <c r="A87" s="182" t="s">
        <v>171</v>
      </c>
      <c r="B87" s="182" t="s">
        <v>116</v>
      </c>
      <c r="C87" s="182" t="s">
        <v>112</v>
      </c>
      <c r="D87" s="185">
        <v>2030603</v>
      </c>
      <c r="E87" s="191" t="s">
        <v>174</v>
      </c>
      <c r="F87" s="190"/>
      <c r="G87" s="190"/>
      <c r="H87" s="190"/>
      <c r="I87" s="175"/>
    </row>
    <row r="88" s="174" customFormat="1" ht="23.1" customHeight="1" spans="1:9">
      <c r="A88" s="182" t="s">
        <v>171</v>
      </c>
      <c r="B88" s="182" t="s">
        <v>155</v>
      </c>
      <c r="C88" s="183"/>
      <c r="D88" s="184">
        <v>20399</v>
      </c>
      <c r="E88" s="188" t="s">
        <v>175</v>
      </c>
      <c r="F88" s="190">
        <v>205</v>
      </c>
      <c r="G88" s="187">
        <v>0</v>
      </c>
      <c r="H88" s="187">
        <v>205</v>
      </c>
      <c r="I88" s="175"/>
    </row>
    <row r="89" s="174" customFormat="1" ht="23.1" customHeight="1" spans="1:9">
      <c r="A89" s="182" t="s">
        <v>171</v>
      </c>
      <c r="B89" s="182" t="s">
        <v>155</v>
      </c>
      <c r="C89" s="182" t="s">
        <v>155</v>
      </c>
      <c r="D89" s="185">
        <v>2039999</v>
      </c>
      <c r="E89" s="191" t="s">
        <v>176</v>
      </c>
      <c r="F89" s="190">
        <v>205</v>
      </c>
      <c r="G89" s="190">
        <v>0</v>
      </c>
      <c r="H89" s="190">
        <v>205</v>
      </c>
      <c r="I89" s="175"/>
    </row>
    <row r="90" s="174" customFormat="1" ht="23.1" customHeight="1" spans="1:9">
      <c r="A90" s="182" t="s">
        <v>177</v>
      </c>
      <c r="B90" s="183"/>
      <c r="C90" s="183"/>
      <c r="D90" s="184">
        <v>204</v>
      </c>
      <c r="E90" s="188" t="s">
        <v>178</v>
      </c>
      <c r="F90" s="189">
        <v>695.6618</v>
      </c>
      <c r="G90" s="187">
        <v>263.6618</v>
      </c>
      <c r="H90" s="187">
        <v>432</v>
      </c>
      <c r="I90" s="175"/>
    </row>
    <row r="91" s="174" customFormat="1" ht="23.1" customHeight="1" spans="1:9">
      <c r="A91" s="182" t="s">
        <v>177</v>
      </c>
      <c r="B91" s="182" t="s">
        <v>110</v>
      </c>
      <c r="C91" s="183"/>
      <c r="D91" s="184">
        <v>20402</v>
      </c>
      <c r="E91" s="188" t="s">
        <v>179</v>
      </c>
      <c r="F91" s="190"/>
      <c r="G91" s="187"/>
      <c r="H91" s="187"/>
      <c r="I91" s="175"/>
    </row>
    <row r="92" s="174" customFormat="1" ht="23.1" customHeight="1" spans="1:9">
      <c r="A92" s="182" t="s">
        <v>177</v>
      </c>
      <c r="B92" s="182" t="s">
        <v>110</v>
      </c>
      <c r="C92" s="182" t="s">
        <v>110</v>
      </c>
      <c r="D92" s="185">
        <v>2040202</v>
      </c>
      <c r="E92" s="191" t="s">
        <v>111</v>
      </c>
      <c r="F92" s="190"/>
      <c r="G92" s="190"/>
      <c r="H92" s="190"/>
      <c r="I92" s="175"/>
    </row>
    <row r="93" s="174" customFormat="1" ht="23.1" customHeight="1" spans="1:9">
      <c r="A93" s="182" t="s">
        <v>177</v>
      </c>
      <c r="B93" s="182" t="s">
        <v>112</v>
      </c>
      <c r="C93" s="183"/>
      <c r="D93" s="184">
        <v>20403</v>
      </c>
      <c r="E93" s="188" t="s">
        <v>180</v>
      </c>
      <c r="F93" s="190"/>
      <c r="G93" s="187"/>
      <c r="H93" s="187"/>
      <c r="I93" s="175"/>
    </row>
    <row r="94" s="174" customFormat="1" ht="23.1" customHeight="1" spans="1:9">
      <c r="A94" s="182" t="s">
        <v>177</v>
      </c>
      <c r="B94" s="182" t="s">
        <v>112</v>
      </c>
      <c r="C94" s="182" t="s">
        <v>110</v>
      </c>
      <c r="D94" s="185">
        <v>2040302</v>
      </c>
      <c r="E94" s="191" t="s">
        <v>111</v>
      </c>
      <c r="F94" s="190"/>
      <c r="G94" s="190"/>
      <c r="H94" s="190"/>
      <c r="I94" s="175"/>
    </row>
    <row r="95" s="174" customFormat="1" ht="23.1" customHeight="1" spans="1:9">
      <c r="A95" s="182" t="s">
        <v>177</v>
      </c>
      <c r="B95" s="182" t="s">
        <v>116</v>
      </c>
      <c r="C95" s="183"/>
      <c r="D95" s="184">
        <v>20406</v>
      </c>
      <c r="E95" s="188" t="s">
        <v>181</v>
      </c>
      <c r="F95" s="190">
        <v>379.6618</v>
      </c>
      <c r="G95" s="187">
        <v>263.6618</v>
      </c>
      <c r="H95" s="187">
        <v>116</v>
      </c>
      <c r="I95" s="175"/>
    </row>
    <row r="96" s="174" customFormat="1" ht="23.1" customHeight="1" spans="1:9">
      <c r="A96" s="182" t="s">
        <v>177</v>
      </c>
      <c r="B96" s="182" t="s">
        <v>116</v>
      </c>
      <c r="C96" s="182" t="s">
        <v>107</v>
      </c>
      <c r="D96" s="185">
        <v>2040601</v>
      </c>
      <c r="E96" s="191" t="s">
        <v>109</v>
      </c>
      <c r="F96" s="190">
        <v>263.6618</v>
      </c>
      <c r="G96" s="190">
        <v>263.6618</v>
      </c>
      <c r="H96" s="190">
        <v>0</v>
      </c>
      <c r="I96" s="175"/>
    </row>
    <row r="97" s="174" customFormat="1" ht="23.1" customHeight="1" spans="1:9">
      <c r="A97" s="182" t="s">
        <v>177</v>
      </c>
      <c r="B97" s="182" t="s">
        <v>116</v>
      </c>
      <c r="C97" s="182" t="s">
        <v>110</v>
      </c>
      <c r="D97" s="185">
        <v>2040602</v>
      </c>
      <c r="E97" s="191" t="s">
        <v>111</v>
      </c>
      <c r="F97" s="190">
        <v>30</v>
      </c>
      <c r="G97" s="190">
        <v>0</v>
      </c>
      <c r="H97" s="190">
        <v>30</v>
      </c>
      <c r="I97" s="175"/>
    </row>
    <row r="98" s="174" customFormat="1" ht="23.1" customHeight="1" spans="1:9">
      <c r="A98" s="182" t="s">
        <v>177</v>
      </c>
      <c r="B98" s="182" t="s">
        <v>116</v>
      </c>
      <c r="C98" s="182" t="s">
        <v>129</v>
      </c>
      <c r="D98" s="185">
        <v>2040607</v>
      </c>
      <c r="E98" s="191" t="s">
        <v>182</v>
      </c>
      <c r="F98" s="190">
        <v>13</v>
      </c>
      <c r="G98" s="190">
        <v>0</v>
      </c>
      <c r="H98" s="190">
        <v>13</v>
      </c>
      <c r="I98" s="175"/>
    </row>
    <row r="99" s="174" customFormat="1" ht="23.1" customHeight="1" spans="1:9">
      <c r="A99" s="182" t="s">
        <v>177</v>
      </c>
      <c r="B99" s="182" t="s">
        <v>116</v>
      </c>
      <c r="C99" s="182" t="s">
        <v>183</v>
      </c>
      <c r="D99" s="185">
        <v>2040610</v>
      </c>
      <c r="E99" s="191" t="s">
        <v>184</v>
      </c>
      <c r="F99" s="190"/>
      <c r="G99" s="190"/>
      <c r="H99" s="190"/>
      <c r="I99" s="175"/>
    </row>
    <row r="100" s="174" customFormat="1" ht="23.1" customHeight="1" spans="1:9">
      <c r="A100" s="182" t="s">
        <v>177</v>
      </c>
      <c r="B100" s="182" t="s">
        <v>155</v>
      </c>
      <c r="C100" s="183"/>
      <c r="D100" s="184">
        <v>20499</v>
      </c>
      <c r="E100" s="188" t="s">
        <v>185</v>
      </c>
      <c r="F100" s="190">
        <v>316</v>
      </c>
      <c r="G100" s="187">
        <v>0</v>
      </c>
      <c r="H100" s="187">
        <v>316</v>
      </c>
      <c r="I100" s="175"/>
    </row>
    <row r="101" s="174" customFormat="1" ht="23.1" customHeight="1" spans="1:9">
      <c r="A101" s="182" t="s">
        <v>177</v>
      </c>
      <c r="B101" s="182" t="s">
        <v>155</v>
      </c>
      <c r="C101" s="182" t="s">
        <v>155</v>
      </c>
      <c r="D101" s="185">
        <v>2049999</v>
      </c>
      <c r="E101" s="191" t="s">
        <v>186</v>
      </c>
      <c r="F101" s="190">
        <v>300</v>
      </c>
      <c r="G101" s="190">
        <v>0</v>
      </c>
      <c r="H101" s="190">
        <v>300</v>
      </c>
      <c r="I101" s="175"/>
    </row>
    <row r="102" s="174" customFormat="1" ht="23.1" customHeight="1" spans="1:9">
      <c r="A102" s="182" t="s">
        <v>187</v>
      </c>
      <c r="B102" s="183"/>
      <c r="C102" s="183"/>
      <c r="D102" s="184">
        <v>205</v>
      </c>
      <c r="E102" s="188" t="s">
        <v>188</v>
      </c>
      <c r="F102" s="189">
        <v>22501.875043</v>
      </c>
      <c r="G102" s="187">
        <v>16320.577043</v>
      </c>
      <c r="H102" s="187">
        <v>6181.298</v>
      </c>
      <c r="I102" s="175"/>
    </row>
    <row r="103" s="174" customFormat="1" ht="23.1" customHeight="1" spans="1:9">
      <c r="A103" s="182" t="s">
        <v>187</v>
      </c>
      <c r="B103" s="182" t="s">
        <v>107</v>
      </c>
      <c r="C103" s="183"/>
      <c r="D103" s="184">
        <v>20501</v>
      </c>
      <c r="E103" s="188" t="s">
        <v>189</v>
      </c>
      <c r="F103" s="190">
        <v>2222.4339</v>
      </c>
      <c r="G103" s="187">
        <v>813.9899</v>
      </c>
      <c r="H103" s="187">
        <v>1408.444</v>
      </c>
      <c r="I103" s="175"/>
    </row>
    <row r="104" s="174" customFormat="1" ht="23.1" customHeight="1" spans="1:9">
      <c r="A104" s="182" t="s">
        <v>187</v>
      </c>
      <c r="B104" s="182" t="s">
        <v>107</v>
      </c>
      <c r="C104" s="182" t="s">
        <v>107</v>
      </c>
      <c r="D104" s="185">
        <v>2050101</v>
      </c>
      <c r="E104" s="191" t="s">
        <v>109</v>
      </c>
      <c r="F104" s="190">
        <v>813.9899</v>
      </c>
      <c r="G104" s="190">
        <v>813.9899</v>
      </c>
      <c r="H104" s="190">
        <v>0</v>
      </c>
      <c r="I104" s="175"/>
    </row>
    <row r="105" s="174" customFormat="1" ht="23.1" customHeight="1" spans="1:9">
      <c r="A105" s="182" t="s">
        <v>187</v>
      </c>
      <c r="B105" s="182" t="s">
        <v>107</v>
      </c>
      <c r="C105" s="182" t="s">
        <v>110</v>
      </c>
      <c r="D105" s="185">
        <v>2050102</v>
      </c>
      <c r="E105" s="191" t="s">
        <v>111</v>
      </c>
      <c r="F105" s="190">
        <v>91</v>
      </c>
      <c r="G105" s="190">
        <v>0</v>
      </c>
      <c r="H105" s="190">
        <v>91</v>
      </c>
      <c r="I105" s="175"/>
    </row>
    <row r="106" s="174" customFormat="1" ht="23.1" customHeight="1" spans="1:9">
      <c r="A106" s="182" t="s">
        <v>187</v>
      </c>
      <c r="B106" s="182" t="s">
        <v>110</v>
      </c>
      <c r="C106" s="183"/>
      <c r="D106" s="184">
        <v>20502</v>
      </c>
      <c r="E106" s="188" t="s">
        <v>190</v>
      </c>
      <c r="F106" s="190">
        <v>19744.841143</v>
      </c>
      <c r="G106" s="187">
        <v>15506.587143</v>
      </c>
      <c r="H106" s="187">
        <v>4238.254</v>
      </c>
      <c r="I106" s="175"/>
    </row>
    <row r="107" s="174" customFormat="1" ht="23.1" customHeight="1" spans="1:9">
      <c r="A107" s="182" t="s">
        <v>187</v>
      </c>
      <c r="B107" s="182" t="s">
        <v>110</v>
      </c>
      <c r="C107" s="182" t="s">
        <v>107</v>
      </c>
      <c r="D107" s="185">
        <v>2050201</v>
      </c>
      <c r="E107" s="191" t="s">
        <v>191</v>
      </c>
      <c r="F107" s="190">
        <v>1169.88769</v>
      </c>
      <c r="G107" s="190">
        <v>292.75969</v>
      </c>
      <c r="H107" s="190">
        <v>877.128</v>
      </c>
      <c r="I107" s="175"/>
    </row>
    <row r="108" s="174" customFormat="1" ht="23.1" customHeight="1" spans="1:9">
      <c r="A108" s="182" t="s">
        <v>187</v>
      </c>
      <c r="B108" s="182" t="s">
        <v>110</v>
      </c>
      <c r="C108" s="182" t="s">
        <v>110</v>
      </c>
      <c r="D108" s="185">
        <v>2050202</v>
      </c>
      <c r="E108" s="191" t="s">
        <v>192</v>
      </c>
      <c r="F108" s="190">
        <v>15649.424268</v>
      </c>
      <c r="G108" s="190">
        <v>13641.028268</v>
      </c>
      <c r="H108" s="190">
        <v>2008.396</v>
      </c>
      <c r="I108" s="175"/>
    </row>
    <row r="109" s="174" customFormat="1" ht="23.1" customHeight="1" spans="1:9">
      <c r="A109" s="182" t="s">
        <v>187</v>
      </c>
      <c r="B109" s="182" t="s">
        <v>110</v>
      </c>
      <c r="C109" s="182" t="s">
        <v>112</v>
      </c>
      <c r="D109" s="185">
        <v>2050203</v>
      </c>
      <c r="E109" s="191" t="s">
        <v>193</v>
      </c>
      <c r="F109" s="190">
        <v>2649.529185</v>
      </c>
      <c r="G109" s="190">
        <v>1572.799185</v>
      </c>
      <c r="H109" s="190">
        <v>1076.73</v>
      </c>
      <c r="I109" s="175"/>
    </row>
    <row r="110" s="174" customFormat="1" ht="23.1" customHeight="1" spans="1:9">
      <c r="A110" s="182" t="s">
        <v>187</v>
      </c>
      <c r="B110" s="182" t="s">
        <v>110</v>
      </c>
      <c r="C110" s="182" t="s">
        <v>155</v>
      </c>
      <c r="D110" s="185">
        <v>2050299</v>
      </c>
      <c r="E110" s="191" t="s">
        <v>194</v>
      </c>
      <c r="F110" s="190">
        <v>276</v>
      </c>
      <c r="G110" s="190">
        <v>0</v>
      </c>
      <c r="H110" s="190">
        <v>276</v>
      </c>
      <c r="I110" s="175"/>
    </row>
    <row r="111" s="174" customFormat="1" ht="23.1" customHeight="1" spans="1:9">
      <c r="A111" s="182" t="s">
        <v>187</v>
      </c>
      <c r="B111" s="182" t="s">
        <v>112</v>
      </c>
      <c r="C111" s="183"/>
      <c r="D111" s="184">
        <v>20503</v>
      </c>
      <c r="E111" s="188" t="s">
        <v>195</v>
      </c>
      <c r="F111" s="190">
        <v>284</v>
      </c>
      <c r="G111" s="187">
        <v>0</v>
      </c>
      <c r="H111" s="187">
        <v>284</v>
      </c>
      <c r="I111" s="175"/>
    </row>
    <row r="112" s="174" customFormat="1" ht="23.1" customHeight="1" spans="1:9">
      <c r="A112" s="182" t="s">
        <v>187</v>
      </c>
      <c r="B112" s="182" t="s">
        <v>112</v>
      </c>
      <c r="C112" s="182" t="s">
        <v>110</v>
      </c>
      <c r="D112" s="185">
        <v>2050302</v>
      </c>
      <c r="E112" s="191" t="s">
        <v>196</v>
      </c>
      <c r="F112" s="190"/>
      <c r="G112" s="190"/>
      <c r="H112" s="190"/>
      <c r="I112" s="175"/>
    </row>
    <row r="113" s="174" customFormat="1" ht="23.1" customHeight="1" spans="1:9">
      <c r="A113" s="182" t="s">
        <v>187</v>
      </c>
      <c r="B113" s="182" t="s">
        <v>112</v>
      </c>
      <c r="C113" s="182" t="s">
        <v>155</v>
      </c>
      <c r="D113" s="185">
        <v>2050399</v>
      </c>
      <c r="E113" s="191" t="s">
        <v>197</v>
      </c>
      <c r="F113" s="190">
        <v>284</v>
      </c>
      <c r="G113" s="190">
        <v>0</v>
      </c>
      <c r="H113" s="190">
        <v>284</v>
      </c>
      <c r="I113" s="175"/>
    </row>
    <row r="114" s="174" customFormat="1" ht="23.1" customHeight="1" spans="1:9">
      <c r="A114" s="182" t="s">
        <v>187</v>
      </c>
      <c r="B114" s="182" t="s">
        <v>118</v>
      </c>
      <c r="C114" s="183"/>
      <c r="D114" s="184">
        <v>20508</v>
      </c>
      <c r="E114" s="188" t="s">
        <v>198</v>
      </c>
      <c r="F114" s="190"/>
      <c r="G114" s="187"/>
      <c r="H114" s="187"/>
      <c r="I114" s="175"/>
    </row>
    <row r="115" s="174" customFormat="1" ht="23.1" customHeight="1" spans="1:9">
      <c r="A115" s="182" t="s">
        <v>187</v>
      </c>
      <c r="B115" s="182" t="s">
        <v>118</v>
      </c>
      <c r="C115" s="182" t="s">
        <v>112</v>
      </c>
      <c r="D115" s="185">
        <v>2050803</v>
      </c>
      <c r="E115" s="191" t="s">
        <v>199</v>
      </c>
      <c r="F115" s="190"/>
      <c r="G115" s="190"/>
      <c r="H115" s="190"/>
      <c r="I115" s="175"/>
    </row>
    <row r="116" s="174" customFormat="1" ht="23.1" customHeight="1" spans="1:9">
      <c r="A116" s="182" t="s">
        <v>187</v>
      </c>
      <c r="B116" s="182" t="s">
        <v>200</v>
      </c>
      <c r="C116" s="183"/>
      <c r="D116" s="184">
        <v>20509</v>
      </c>
      <c r="E116" s="188" t="s">
        <v>201</v>
      </c>
      <c r="F116" s="190">
        <v>113</v>
      </c>
      <c r="G116" s="187">
        <v>0</v>
      </c>
      <c r="H116" s="187">
        <v>113</v>
      </c>
      <c r="I116" s="175"/>
    </row>
    <row r="117" s="174" customFormat="1" ht="23.1" customHeight="1" spans="1:9">
      <c r="A117" s="182" t="s">
        <v>187</v>
      </c>
      <c r="B117" s="182" t="s">
        <v>200</v>
      </c>
      <c r="C117" s="182" t="s">
        <v>112</v>
      </c>
      <c r="D117" s="185">
        <v>2050903</v>
      </c>
      <c r="E117" s="191" t="s">
        <v>202</v>
      </c>
      <c r="F117" s="190">
        <v>113</v>
      </c>
      <c r="G117" s="190">
        <v>0</v>
      </c>
      <c r="H117" s="190">
        <v>113</v>
      </c>
      <c r="I117" s="175"/>
    </row>
    <row r="118" s="174" customFormat="1" ht="23.1" customHeight="1" spans="1:9">
      <c r="A118" s="182" t="s">
        <v>187</v>
      </c>
      <c r="B118" s="182" t="s">
        <v>200</v>
      </c>
      <c r="C118" s="182" t="s">
        <v>155</v>
      </c>
      <c r="D118" s="185">
        <v>2050999</v>
      </c>
      <c r="E118" s="191" t="s">
        <v>203</v>
      </c>
      <c r="F118" s="190"/>
      <c r="G118" s="190"/>
      <c r="H118" s="190"/>
      <c r="I118" s="175"/>
    </row>
    <row r="119" s="174" customFormat="1" ht="23.1" customHeight="1" spans="1:9">
      <c r="A119" s="182" t="s">
        <v>187</v>
      </c>
      <c r="B119" s="182" t="s">
        <v>155</v>
      </c>
      <c r="C119" s="183"/>
      <c r="D119" s="184">
        <v>20599</v>
      </c>
      <c r="E119" s="188" t="s">
        <v>204</v>
      </c>
      <c r="F119" s="190">
        <v>137.6</v>
      </c>
      <c r="G119" s="187">
        <v>0</v>
      </c>
      <c r="H119" s="187">
        <v>137.6</v>
      </c>
      <c r="I119" s="175"/>
    </row>
    <row r="120" s="174" customFormat="1" ht="23.1" customHeight="1" spans="1:9">
      <c r="A120" s="182" t="s">
        <v>187</v>
      </c>
      <c r="B120" s="182" t="s">
        <v>155</v>
      </c>
      <c r="C120" s="182" t="s">
        <v>155</v>
      </c>
      <c r="D120" s="185">
        <v>2059999</v>
      </c>
      <c r="E120" s="191" t="s">
        <v>205</v>
      </c>
      <c r="F120" s="190">
        <v>137.6</v>
      </c>
      <c r="G120" s="190">
        <v>0</v>
      </c>
      <c r="H120" s="190">
        <v>137.6</v>
      </c>
      <c r="I120" s="175"/>
    </row>
    <row r="121" s="174" customFormat="1" ht="23.1" customHeight="1" spans="1:9">
      <c r="A121" s="182" t="s">
        <v>206</v>
      </c>
      <c r="B121" s="183"/>
      <c r="C121" s="183"/>
      <c r="D121" s="184">
        <v>206</v>
      </c>
      <c r="E121" s="188" t="s">
        <v>207</v>
      </c>
      <c r="F121" s="189">
        <v>1363.4255</v>
      </c>
      <c r="G121" s="187">
        <v>142.4255</v>
      </c>
      <c r="H121" s="187">
        <v>1221</v>
      </c>
      <c r="I121" s="175"/>
    </row>
    <row r="122" s="174" customFormat="1" ht="23.1" customHeight="1" spans="1:9">
      <c r="A122" s="182" t="s">
        <v>206</v>
      </c>
      <c r="B122" s="182" t="s">
        <v>107</v>
      </c>
      <c r="C122" s="183"/>
      <c r="D122" s="184">
        <v>20601</v>
      </c>
      <c r="E122" s="188" t="s">
        <v>208</v>
      </c>
      <c r="F122" s="190">
        <v>1342.4255</v>
      </c>
      <c r="G122" s="187">
        <v>142.4255</v>
      </c>
      <c r="H122" s="187">
        <v>1200</v>
      </c>
      <c r="I122" s="175"/>
    </row>
    <row r="123" s="174" customFormat="1" ht="23.1" customHeight="1" spans="1:9">
      <c r="A123" s="182" t="s">
        <v>206</v>
      </c>
      <c r="B123" s="182" t="s">
        <v>107</v>
      </c>
      <c r="C123" s="182" t="s">
        <v>107</v>
      </c>
      <c r="D123" s="185">
        <v>2060101</v>
      </c>
      <c r="E123" s="191" t="s">
        <v>109</v>
      </c>
      <c r="F123" s="190">
        <v>142.4255</v>
      </c>
      <c r="G123" s="190">
        <v>142.4255</v>
      </c>
      <c r="H123" s="190">
        <v>0</v>
      </c>
      <c r="I123" s="175"/>
    </row>
    <row r="124" s="174" customFormat="1" ht="23.1" customHeight="1" spans="1:9">
      <c r="A124" s="182" t="s">
        <v>206</v>
      </c>
      <c r="B124" s="182" t="s">
        <v>107</v>
      </c>
      <c r="C124" s="182" t="s">
        <v>110</v>
      </c>
      <c r="D124" s="185">
        <v>2060102</v>
      </c>
      <c r="E124" s="191" t="s">
        <v>111</v>
      </c>
      <c r="F124" s="190">
        <v>1200</v>
      </c>
      <c r="G124" s="190">
        <v>0</v>
      </c>
      <c r="H124" s="190">
        <v>1200</v>
      </c>
      <c r="I124" s="175"/>
    </row>
    <row r="125" s="174" customFormat="1" ht="23.1" customHeight="1" spans="1:9">
      <c r="A125" s="182" t="s">
        <v>206</v>
      </c>
      <c r="B125" s="182" t="s">
        <v>129</v>
      </c>
      <c r="C125" s="183"/>
      <c r="D125" s="184">
        <v>20607</v>
      </c>
      <c r="E125" s="188" t="s">
        <v>209</v>
      </c>
      <c r="F125" s="190">
        <v>21</v>
      </c>
      <c r="G125" s="187">
        <v>0</v>
      </c>
      <c r="H125" s="187">
        <v>21</v>
      </c>
      <c r="I125" s="175"/>
    </row>
    <row r="126" s="174" customFormat="1" ht="23.1" customHeight="1" spans="1:9">
      <c r="A126" s="182" t="s">
        <v>206</v>
      </c>
      <c r="B126" s="182" t="s">
        <v>129</v>
      </c>
      <c r="C126" s="182" t="s">
        <v>110</v>
      </c>
      <c r="D126" s="185">
        <v>2060702</v>
      </c>
      <c r="E126" s="191" t="s">
        <v>210</v>
      </c>
      <c r="F126" s="190">
        <v>21</v>
      </c>
      <c r="G126" s="190">
        <v>0</v>
      </c>
      <c r="H126" s="190">
        <v>21</v>
      </c>
      <c r="I126" s="175"/>
    </row>
    <row r="127" s="174" customFormat="1" ht="23.1" customHeight="1" spans="1:9">
      <c r="A127" s="182" t="s">
        <v>206</v>
      </c>
      <c r="B127" s="182" t="s">
        <v>155</v>
      </c>
      <c r="C127" s="183"/>
      <c r="D127" s="184">
        <v>20699</v>
      </c>
      <c r="E127" s="188" t="s">
        <v>211</v>
      </c>
      <c r="F127" s="190"/>
      <c r="G127" s="187"/>
      <c r="H127" s="187"/>
      <c r="I127" s="175"/>
    </row>
    <row r="128" s="174" customFormat="1" ht="23.1" customHeight="1" spans="1:9">
      <c r="A128" s="182" t="s">
        <v>206</v>
      </c>
      <c r="B128" s="182" t="s">
        <v>155</v>
      </c>
      <c r="C128" s="182" t="s">
        <v>155</v>
      </c>
      <c r="D128" s="185">
        <v>2069999</v>
      </c>
      <c r="E128" s="191" t="s">
        <v>212</v>
      </c>
      <c r="F128" s="190"/>
      <c r="G128" s="190"/>
      <c r="H128" s="190"/>
      <c r="I128" s="175"/>
    </row>
    <row r="129" s="174" customFormat="1" ht="23.1" customHeight="1" spans="1:9">
      <c r="A129" s="182" t="s">
        <v>213</v>
      </c>
      <c r="B129" s="183"/>
      <c r="C129" s="183"/>
      <c r="D129" s="184">
        <v>207</v>
      </c>
      <c r="E129" s="188" t="s">
        <v>214</v>
      </c>
      <c r="F129" s="189">
        <v>397.6018</v>
      </c>
      <c r="G129" s="187">
        <v>165.6018</v>
      </c>
      <c r="H129" s="187">
        <v>232</v>
      </c>
      <c r="I129" s="175"/>
    </row>
    <row r="130" s="174" customFormat="1" ht="23.1" customHeight="1" spans="1:9">
      <c r="A130" s="182" t="s">
        <v>213</v>
      </c>
      <c r="B130" s="182" t="s">
        <v>107</v>
      </c>
      <c r="C130" s="183"/>
      <c r="D130" s="184">
        <v>20701</v>
      </c>
      <c r="E130" s="188" t="s">
        <v>215</v>
      </c>
      <c r="F130" s="190">
        <v>327.6018</v>
      </c>
      <c r="G130" s="187">
        <v>165.6018</v>
      </c>
      <c r="H130" s="187">
        <v>162</v>
      </c>
      <c r="I130" s="175"/>
    </row>
    <row r="131" s="174" customFormat="1" ht="23.1" customHeight="1" spans="1:9">
      <c r="A131" s="182" t="s">
        <v>213</v>
      </c>
      <c r="B131" s="182" t="s">
        <v>107</v>
      </c>
      <c r="C131" s="182" t="s">
        <v>107</v>
      </c>
      <c r="D131" s="185">
        <v>2070101</v>
      </c>
      <c r="E131" s="191" t="s">
        <v>109</v>
      </c>
      <c r="F131" s="190">
        <v>165.6018</v>
      </c>
      <c r="G131" s="190">
        <v>165.6018</v>
      </c>
      <c r="H131" s="190">
        <v>0</v>
      </c>
      <c r="I131" s="175"/>
    </row>
    <row r="132" s="174" customFormat="1" ht="23.1" customHeight="1" spans="1:9">
      <c r="A132" s="182" t="s">
        <v>213</v>
      </c>
      <c r="B132" s="182" t="s">
        <v>107</v>
      </c>
      <c r="C132" s="182" t="s">
        <v>200</v>
      </c>
      <c r="D132" s="185">
        <v>2070109</v>
      </c>
      <c r="E132" s="191" t="s">
        <v>216</v>
      </c>
      <c r="F132" s="190"/>
      <c r="G132" s="190"/>
      <c r="H132" s="190"/>
      <c r="I132" s="175"/>
    </row>
    <row r="133" s="174" customFormat="1" ht="23.1" customHeight="1" spans="1:9">
      <c r="A133" s="182" t="s">
        <v>213</v>
      </c>
      <c r="B133" s="182" t="s">
        <v>107</v>
      </c>
      <c r="C133" s="182" t="s">
        <v>134</v>
      </c>
      <c r="D133" s="185">
        <v>2070111</v>
      </c>
      <c r="E133" s="191" t="s">
        <v>217</v>
      </c>
      <c r="F133" s="190"/>
      <c r="G133" s="190"/>
      <c r="H133" s="190"/>
      <c r="I133" s="175"/>
    </row>
    <row r="134" s="174" customFormat="1" ht="23.1" customHeight="1" spans="1:9">
      <c r="A134" s="182" t="s">
        <v>213</v>
      </c>
      <c r="B134" s="182" t="s">
        <v>107</v>
      </c>
      <c r="C134" s="182" t="s">
        <v>155</v>
      </c>
      <c r="D134" s="185">
        <v>2070199</v>
      </c>
      <c r="E134" s="191" t="s">
        <v>218</v>
      </c>
      <c r="F134" s="190"/>
      <c r="G134" s="190"/>
      <c r="H134" s="190"/>
      <c r="I134" s="175"/>
    </row>
    <row r="135" s="174" customFormat="1" ht="23.1" customHeight="1" spans="1:9">
      <c r="A135" s="182" t="s">
        <v>213</v>
      </c>
      <c r="B135" s="182" t="s">
        <v>112</v>
      </c>
      <c r="C135" s="183"/>
      <c r="D135" s="184">
        <v>20703</v>
      </c>
      <c r="E135" s="188" t="s">
        <v>219</v>
      </c>
      <c r="F135" s="190"/>
      <c r="G135" s="187"/>
      <c r="H135" s="187"/>
      <c r="I135" s="175"/>
    </row>
    <row r="136" s="174" customFormat="1" ht="23.1" customHeight="1" spans="1:9">
      <c r="A136" s="182" t="s">
        <v>213</v>
      </c>
      <c r="B136" s="182" t="s">
        <v>112</v>
      </c>
      <c r="C136" s="182" t="s">
        <v>118</v>
      </c>
      <c r="D136" s="185">
        <v>2070308</v>
      </c>
      <c r="E136" s="191" t="s">
        <v>220</v>
      </c>
      <c r="F136" s="190"/>
      <c r="G136" s="190"/>
      <c r="H136" s="190"/>
      <c r="I136" s="175"/>
    </row>
    <row r="137" s="174" customFormat="1" ht="23.1" customHeight="1" spans="1:9">
      <c r="A137" s="182" t="s">
        <v>221</v>
      </c>
      <c r="B137" s="183"/>
      <c r="C137" s="183"/>
      <c r="D137" s="184">
        <v>208</v>
      </c>
      <c r="E137" s="188" t="s">
        <v>222</v>
      </c>
      <c r="F137" s="189">
        <v>18792.885648</v>
      </c>
      <c r="G137" s="187">
        <v>2763.593148</v>
      </c>
      <c r="H137" s="187">
        <v>16029.2925</v>
      </c>
      <c r="I137" s="175"/>
    </row>
    <row r="138" s="174" customFormat="1" ht="23.1" customHeight="1" spans="1:9">
      <c r="A138" s="182" t="s">
        <v>221</v>
      </c>
      <c r="B138" s="182" t="s">
        <v>107</v>
      </c>
      <c r="C138" s="183"/>
      <c r="D138" s="184">
        <v>20801</v>
      </c>
      <c r="E138" s="188" t="s">
        <v>223</v>
      </c>
      <c r="F138" s="190">
        <v>628.300884</v>
      </c>
      <c r="G138" s="187">
        <v>388.574384</v>
      </c>
      <c r="H138" s="187">
        <v>239.7265</v>
      </c>
      <c r="I138" s="175"/>
    </row>
    <row r="139" s="174" customFormat="1" ht="23.1" customHeight="1" spans="1:9">
      <c r="A139" s="182" t="s">
        <v>221</v>
      </c>
      <c r="B139" s="182" t="s">
        <v>107</v>
      </c>
      <c r="C139" s="182" t="s">
        <v>107</v>
      </c>
      <c r="D139" s="185">
        <v>2080101</v>
      </c>
      <c r="E139" s="191" t="s">
        <v>109</v>
      </c>
      <c r="F139" s="190">
        <v>388.574384</v>
      </c>
      <c r="G139" s="190">
        <v>388.574384</v>
      </c>
      <c r="H139" s="190">
        <v>0</v>
      </c>
      <c r="I139" s="175"/>
    </row>
    <row r="140" s="174" customFormat="1" ht="23.1" customHeight="1" spans="1:9">
      <c r="A140" s="182" t="s">
        <v>221</v>
      </c>
      <c r="B140" s="182" t="s">
        <v>107</v>
      </c>
      <c r="C140" s="182" t="s">
        <v>114</v>
      </c>
      <c r="D140" s="185">
        <v>2080104</v>
      </c>
      <c r="E140" s="191" t="s">
        <v>224</v>
      </c>
      <c r="F140" s="190"/>
      <c r="G140" s="190"/>
      <c r="H140" s="190"/>
      <c r="I140" s="175"/>
    </row>
    <row r="141" s="174" customFormat="1" ht="23.1" customHeight="1" spans="1:9">
      <c r="A141" s="182" t="s">
        <v>221</v>
      </c>
      <c r="B141" s="182" t="s">
        <v>107</v>
      </c>
      <c r="C141" s="182" t="s">
        <v>200</v>
      </c>
      <c r="D141" s="185">
        <v>2080109</v>
      </c>
      <c r="E141" s="191" t="s">
        <v>225</v>
      </c>
      <c r="F141" s="190">
        <v>38.5865</v>
      </c>
      <c r="G141" s="190">
        <v>0</v>
      </c>
      <c r="H141" s="190">
        <v>38.5865</v>
      </c>
      <c r="I141" s="175"/>
    </row>
    <row r="142" s="174" customFormat="1" ht="23.1" customHeight="1" spans="1:9">
      <c r="A142" s="182" t="s">
        <v>221</v>
      </c>
      <c r="B142" s="182" t="s">
        <v>107</v>
      </c>
      <c r="C142" s="182" t="s">
        <v>155</v>
      </c>
      <c r="D142" s="185">
        <v>2080199</v>
      </c>
      <c r="E142" s="191" t="s">
        <v>226</v>
      </c>
      <c r="F142" s="190">
        <v>201.14</v>
      </c>
      <c r="G142" s="190">
        <v>0</v>
      </c>
      <c r="H142" s="190">
        <v>201.14</v>
      </c>
      <c r="I142" s="175"/>
    </row>
    <row r="143" s="174" customFormat="1" ht="23.1" customHeight="1" spans="1:9">
      <c r="A143" s="182" t="s">
        <v>221</v>
      </c>
      <c r="B143" s="182" t="s">
        <v>110</v>
      </c>
      <c r="C143" s="183"/>
      <c r="D143" s="184">
        <v>20802</v>
      </c>
      <c r="E143" s="188" t="s">
        <v>227</v>
      </c>
      <c r="F143" s="190">
        <v>393.8038</v>
      </c>
      <c r="G143" s="187">
        <v>236.2038</v>
      </c>
      <c r="H143" s="187">
        <v>157.6</v>
      </c>
      <c r="I143" s="175"/>
    </row>
    <row r="144" s="174" customFormat="1" ht="23.1" customHeight="1" spans="1:9">
      <c r="A144" s="182" t="s">
        <v>221</v>
      </c>
      <c r="B144" s="182" t="s">
        <v>110</v>
      </c>
      <c r="C144" s="182" t="s">
        <v>107</v>
      </c>
      <c r="D144" s="185">
        <v>2080201</v>
      </c>
      <c r="E144" s="191" t="s">
        <v>109</v>
      </c>
      <c r="F144" s="190">
        <v>236.2038</v>
      </c>
      <c r="G144" s="190">
        <v>236.2038</v>
      </c>
      <c r="H144" s="190">
        <v>0</v>
      </c>
      <c r="I144" s="175"/>
    </row>
    <row r="145" s="174" customFormat="1" ht="23.1" customHeight="1" spans="1:9">
      <c r="A145" s="182" t="s">
        <v>221</v>
      </c>
      <c r="B145" s="182" t="s">
        <v>110</v>
      </c>
      <c r="C145" s="182" t="s">
        <v>110</v>
      </c>
      <c r="D145" s="185">
        <v>2080202</v>
      </c>
      <c r="E145" s="191" t="s">
        <v>111</v>
      </c>
      <c r="F145" s="190">
        <v>21.6</v>
      </c>
      <c r="G145" s="190">
        <v>0</v>
      </c>
      <c r="H145" s="190">
        <v>21.6</v>
      </c>
      <c r="I145" s="175"/>
    </row>
    <row r="146" s="174" customFormat="1" ht="23.1" customHeight="1" spans="1:9">
      <c r="A146" s="182" t="s">
        <v>221</v>
      </c>
      <c r="B146" s="182" t="s">
        <v>110</v>
      </c>
      <c r="C146" s="182" t="s">
        <v>118</v>
      </c>
      <c r="D146" s="185">
        <v>2080208</v>
      </c>
      <c r="E146" s="191" t="s">
        <v>228</v>
      </c>
      <c r="F146" s="190"/>
      <c r="G146" s="190"/>
      <c r="H146" s="190"/>
      <c r="I146" s="175"/>
    </row>
    <row r="147" s="174" customFormat="1" ht="23.1" customHeight="1" spans="1:9">
      <c r="A147" s="182" t="s">
        <v>221</v>
      </c>
      <c r="B147" s="182" t="s">
        <v>110</v>
      </c>
      <c r="C147" s="182" t="s">
        <v>155</v>
      </c>
      <c r="D147" s="185">
        <v>2080299</v>
      </c>
      <c r="E147" s="191" t="s">
        <v>229</v>
      </c>
      <c r="F147" s="190">
        <v>134</v>
      </c>
      <c r="G147" s="190">
        <v>0</v>
      </c>
      <c r="H147" s="190">
        <v>134</v>
      </c>
      <c r="I147" s="175"/>
    </row>
    <row r="148" s="174" customFormat="1" ht="23.1" customHeight="1" spans="1:9">
      <c r="A148" s="182" t="s">
        <v>221</v>
      </c>
      <c r="B148" s="182" t="s">
        <v>127</v>
      </c>
      <c r="C148" s="183"/>
      <c r="D148" s="184">
        <v>20805</v>
      </c>
      <c r="E148" s="188" t="s">
        <v>230</v>
      </c>
      <c r="F148" s="190">
        <v>7809.803412</v>
      </c>
      <c r="G148" s="187">
        <v>1927.803412</v>
      </c>
      <c r="H148" s="187">
        <v>5882</v>
      </c>
      <c r="I148" s="175"/>
    </row>
    <row r="149" s="174" customFormat="1" ht="23.1" customHeight="1" spans="1:9">
      <c r="A149" s="182" t="s">
        <v>221</v>
      </c>
      <c r="B149" s="182" t="s">
        <v>127</v>
      </c>
      <c r="C149" s="182" t="s">
        <v>107</v>
      </c>
      <c r="D149" s="185">
        <v>2080501</v>
      </c>
      <c r="E149" s="191" t="s">
        <v>231</v>
      </c>
      <c r="F149" s="190"/>
      <c r="G149" s="190"/>
      <c r="H149" s="190"/>
      <c r="I149" s="175"/>
    </row>
    <row r="150" s="174" customFormat="1" ht="23.1" customHeight="1" spans="1:9">
      <c r="A150" s="182" t="s">
        <v>221</v>
      </c>
      <c r="B150" s="182" t="s">
        <v>127</v>
      </c>
      <c r="C150" s="182" t="s">
        <v>110</v>
      </c>
      <c r="D150" s="185">
        <v>2080502</v>
      </c>
      <c r="E150" s="191" t="s">
        <v>232</v>
      </c>
      <c r="F150" s="190"/>
      <c r="G150" s="190"/>
      <c r="H150" s="190"/>
      <c r="I150" s="175"/>
    </row>
    <row r="151" s="174" customFormat="1" ht="23.1" customHeight="1" spans="1:9">
      <c r="A151" s="182" t="s">
        <v>221</v>
      </c>
      <c r="B151" s="182" t="s">
        <v>127</v>
      </c>
      <c r="C151" s="182" t="s">
        <v>127</v>
      </c>
      <c r="D151" s="185">
        <v>2080505</v>
      </c>
      <c r="E151" s="191" t="s">
        <v>233</v>
      </c>
      <c r="F151" s="190">
        <v>1927.803412</v>
      </c>
      <c r="G151" s="190">
        <v>1927.803412</v>
      </c>
      <c r="H151" s="190">
        <v>0</v>
      </c>
      <c r="I151" s="175"/>
    </row>
    <row r="152" s="174" customFormat="1" ht="23.1" customHeight="1" spans="1:9">
      <c r="A152" s="182" t="s">
        <v>221</v>
      </c>
      <c r="B152" s="182" t="s">
        <v>127</v>
      </c>
      <c r="C152" s="182" t="s">
        <v>116</v>
      </c>
      <c r="D152" s="185">
        <v>2080506</v>
      </c>
      <c r="E152" s="191" t="s">
        <v>234</v>
      </c>
      <c r="F152" s="190">
        <v>800</v>
      </c>
      <c r="G152" s="190">
        <v>0</v>
      </c>
      <c r="H152" s="190">
        <v>800</v>
      </c>
      <c r="I152" s="175"/>
    </row>
    <row r="153" s="174" customFormat="1" ht="23.1" customHeight="1" spans="1:9">
      <c r="A153" s="182" t="s">
        <v>221</v>
      </c>
      <c r="B153" s="182" t="s">
        <v>127</v>
      </c>
      <c r="C153" s="182" t="s">
        <v>129</v>
      </c>
      <c r="D153" s="185">
        <v>2080507</v>
      </c>
      <c r="E153" s="191" t="s">
        <v>235</v>
      </c>
      <c r="F153" s="190">
        <v>4850</v>
      </c>
      <c r="G153" s="190">
        <v>0</v>
      </c>
      <c r="H153" s="190">
        <v>4850</v>
      </c>
      <c r="I153" s="175"/>
    </row>
    <row r="154" s="174" customFormat="1" ht="23.1" customHeight="1" spans="1:9">
      <c r="A154" s="182" t="s">
        <v>221</v>
      </c>
      <c r="B154" s="182" t="s">
        <v>127</v>
      </c>
      <c r="C154" s="182" t="s">
        <v>118</v>
      </c>
      <c r="D154" s="185">
        <v>2080508</v>
      </c>
      <c r="E154" s="191" t="s">
        <v>236</v>
      </c>
      <c r="F154" s="190"/>
      <c r="G154" s="190"/>
      <c r="H154" s="190"/>
      <c r="I154" s="175"/>
    </row>
    <row r="155" s="174" customFormat="1" ht="23.1" customHeight="1" spans="1:9">
      <c r="A155" s="182" t="s">
        <v>221</v>
      </c>
      <c r="B155" s="182" t="s">
        <v>127</v>
      </c>
      <c r="C155" s="182" t="s">
        <v>155</v>
      </c>
      <c r="D155" s="185">
        <v>2080599</v>
      </c>
      <c r="E155" s="191" t="s">
        <v>237</v>
      </c>
      <c r="F155" s="190">
        <v>232</v>
      </c>
      <c r="G155" s="190">
        <v>0</v>
      </c>
      <c r="H155" s="190">
        <v>232</v>
      </c>
      <c r="I155" s="175"/>
    </row>
    <row r="156" s="174" customFormat="1" ht="23.1" customHeight="1" spans="1:9">
      <c r="A156" s="182" t="s">
        <v>221</v>
      </c>
      <c r="B156" s="182" t="s">
        <v>129</v>
      </c>
      <c r="C156" s="183"/>
      <c r="D156" s="184">
        <v>20807</v>
      </c>
      <c r="E156" s="188" t="s">
        <v>238</v>
      </c>
      <c r="F156" s="190">
        <v>571.03</v>
      </c>
      <c r="G156" s="187">
        <v>0</v>
      </c>
      <c r="H156" s="187">
        <v>571.03</v>
      </c>
      <c r="I156" s="175"/>
    </row>
    <row r="157" s="174" customFormat="1" ht="23.1" customHeight="1" spans="1:9">
      <c r="A157" s="182" t="s">
        <v>221</v>
      </c>
      <c r="B157" s="182" t="s">
        <v>129</v>
      </c>
      <c r="C157" s="182" t="s">
        <v>107</v>
      </c>
      <c r="D157" s="185">
        <v>2080701</v>
      </c>
      <c r="E157" s="191" t="s">
        <v>239</v>
      </c>
      <c r="F157" s="190"/>
      <c r="G157" s="190"/>
      <c r="H157" s="190"/>
      <c r="I157" s="175"/>
    </row>
    <row r="158" s="174" customFormat="1" ht="23.1" customHeight="1" spans="1:9">
      <c r="A158" s="182" t="s">
        <v>221</v>
      </c>
      <c r="B158" s="182" t="s">
        <v>129</v>
      </c>
      <c r="C158" s="182" t="s">
        <v>127</v>
      </c>
      <c r="D158" s="185">
        <v>2080705</v>
      </c>
      <c r="E158" s="191" t="s">
        <v>240</v>
      </c>
      <c r="F158" s="190">
        <v>536.03</v>
      </c>
      <c r="G158" s="190">
        <v>0</v>
      </c>
      <c r="H158" s="190">
        <v>536.03</v>
      </c>
      <c r="I158" s="175"/>
    </row>
    <row r="159" s="174" customFormat="1" ht="23.1" customHeight="1" spans="1:9">
      <c r="A159" s="182" t="s">
        <v>221</v>
      </c>
      <c r="B159" s="182" t="s">
        <v>118</v>
      </c>
      <c r="C159" s="183"/>
      <c r="D159" s="184">
        <v>20808</v>
      </c>
      <c r="E159" s="188" t="s">
        <v>241</v>
      </c>
      <c r="F159" s="190">
        <v>1838.91</v>
      </c>
      <c r="G159" s="187">
        <v>0</v>
      </c>
      <c r="H159" s="187">
        <v>1838.91</v>
      </c>
      <c r="I159" s="175"/>
    </row>
    <row r="160" s="174" customFormat="1" ht="23.1" customHeight="1" spans="1:9">
      <c r="A160" s="182" t="s">
        <v>221</v>
      </c>
      <c r="B160" s="182" t="s">
        <v>118</v>
      </c>
      <c r="C160" s="182" t="s">
        <v>107</v>
      </c>
      <c r="D160" s="185">
        <v>2080801</v>
      </c>
      <c r="E160" s="191" t="s">
        <v>242</v>
      </c>
      <c r="F160" s="190">
        <v>300</v>
      </c>
      <c r="G160" s="190">
        <v>0</v>
      </c>
      <c r="H160" s="190">
        <v>300</v>
      </c>
      <c r="I160" s="175"/>
    </row>
    <row r="161" s="174" customFormat="1" ht="23.1" customHeight="1" spans="1:9">
      <c r="A161" s="182" t="s">
        <v>221</v>
      </c>
      <c r="B161" s="182" t="s">
        <v>118</v>
      </c>
      <c r="C161" s="182" t="s">
        <v>127</v>
      </c>
      <c r="D161" s="185">
        <v>2080805</v>
      </c>
      <c r="E161" s="191" t="s">
        <v>243</v>
      </c>
      <c r="F161" s="190">
        <v>175</v>
      </c>
      <c r="G161" s="190">
        <v>0</v>
      </c>
      <c r="H161" s="190">
        <v>175</v>
      </c>
      <c r="I161" s="175"/>
    </row>
    <row r="162" s="174" customFormat="1" ht="23.1" customHeight="1" spans="1:9">
      <c r="A162" s="182" t="s">
        <v>221</v>
      </c>
      <c r="B162" s="182" t="s">
        <v>118</v>
      </c>
      <c r="C162" s="182" t="s">
        <v>155</v>
      </c>
      <c r="D162" s="185">
        <v>2080899</v>
      </c>
      <c r="E162" s="191" t="s">
        <v>244</v>
      </c>
      <c r="F162" s="190">
        <v>1363.91</v>
      </c>
      <c r="G162" s="190">
        <v>0</v>
      </c>
      <c r="H162" s="190">
        <v>1363.91</v>
      </c>
      <c r="I162" s="175"/>
    </row>
    <row r="163" s="174" customFormat="1" ht="23.1" customHeight="1" spans="1:9">
      <c r="A163" s="182" t="s">
        <v>221</v>
      </c>
      <c r="B163" s="182" t="s">
        <v>200</v>
      </c>
      <c r="C163" s="183"/>
      <c r="D163" s="184">
        <v>20809</v>
      </c>
      <c r="E163" s="188" t="s">
        <v>245</v>
      </c>
      <c r="F163" s="190">
        <v>580</v>
      </c>
      <c r="G163" s="187">
        <v>0</v>
      </c>
      <c r="H163" s="187">
        <v>580</v>
      </c>
      <c r="I163" s="175"/>
    </row>
    <row r="164" s="174" customFormat="1" ht="23.1" customHeight="1" spans="1:9">
      <c r="A164" s="182" t="s">
        <v>221</v>
      </c>
      <c r="B164" s="182" t="s">
        <v>200</v>
      </c>
      <c r="C164" s="182" t="s">
        <v>107</v>
      </c>
      <c r="D164" s="185">
        <v>2080901</v>
      </c>
      <c r="E164" s="191" t="s">
        <v>246</v>
      </c>
      <c r="F164" s="190">
        <v>140</v>
      </c>
      <c r="G164" s="190">
        <v>0</v>
      </c>
      <c r="H164" s="190">
        <v>140</v>
      </c>
      <c r="I164" s="175"/>
    </row>
    <row r="165" s="174" customFormat="1" ht="23.1" customHeight="1" spans="1:9">
      <c r="A165" s="182" t="s">
        <v>221</v>
      </c>
      <c r="B165" s="182" t="s">
        <v>200</v>
      </c>
      <c r="C165" s="182" t="s">
        <v>110</v>
      </c>
      <c r="D165" s="185">
        <v>2080902</v>
      </c>
      <c r="E165" s="191" t="s">
        <v>247</v>
      </c>
      <c r="F165" s="190">
        <v>373</v>
      </c>
      <c r="G165" s="190">
        <v>0</v>
      </c>
      <c r="H165" s="190">
        <v>373</v>
      </c>
      <c r="I165" s="175"/>
    </row>
    <row r="166" s="174" customFormat="1" ht="23.1" customHeight="1" spans="1:9">
      <c r="A166" s="182" t="s">
        <v>221</v>
      </c>
      <c r="B166" s="182" t="s">
        <v>200</v>
      </c>
      <c r="C166" s="182" t="s">
        <v>155</v>
      </c>
      <c r="D166" s="185">
        <v>2080999</v>
      </c>
      <c r="E166" s="191" t="s">
        <v>248</v>
      </c>
      <c r="F166" s="190">
        <v>67</v>
      </c>
      <c r="G166" s="190">
        <v>0</v>
      </c>
      <c r="H166" s="190">
        <v>67</v>
      </c>
      <c r="I166" s="175"/>
    </row>
    <row r="167" s="174" customFormat="1" ht="23.1" customHeight="1" spans="1:9">
      <c r="A167" s="182" t="s">
        <v>221</v>
      </c>
      <c r="B167" s="182" t="s">
        <v>183</v>
      </c>
      <c r="C167" s="183"/>
      <c r="D167" s="184">
        <v>20810</v>
      </c>
      <c r="E167" s="188" t="s">
        <v>249</v>
      </c>
      <c r="F167" s="190">
        <v>82.5</v>
      </c>
      <c r="G167" s="187">
        <v>0</v>
      </c>
      <c r="H167" s="187">
        <v>82.5</v>
      </c>
      <c r="I167" s="175"/>
    </row>
    <row r="168" s="174" customFormat="1" ht="23.1" customHeight="1" spans="1:9">
      <c r="A168" s="182" t="s">
        <v>221</v>
      </c>
      <c r="B168" s="182" t="s">
        <v>183</v>
      </c>
      <c r="C168" s="182" t="s">
        <v>110</v>
      </c>
      <c r="D168" s="185">
        <v>2081002</v>
      </c>
      <c r="E168" s="191" t="s">
        <v>250</v>
      </c>
      <c r="F168" s="190">
        <v>82.5</v>
      </c>
      <c r="G168" s="190">
        <v>0</v>
      </c>
      <c r="H168" s="190">
        <v>82.5</v>
      </c>
      <c r="I168" s="175"/>
    </row>
    <row r="169" s="174" customFormat="1" ht="23.1" customHeight="1" spans="1:9">
      <c r="A169" s="182" t="s">
        <v>221</v>
      </c>
      <c r="B169" s="182" t="s">
        <v>183</v>
      </c>
      <c r="C169" s="182" t="s">
        <v>116</v>
      </c>
      <c r="D169" s="185">
        <v>2081006</v>
      </c>
      <c r="E169" s="191" t="s">
        <v>251</v>
      </c>
      <c r="F169" s="190"/>
      <c r="G169" s="190"/>
      <c r="H169" s="190"/>
      <c r="I169" s="175"/>
    </row>
    <row r="170" s="174" customFormat="1" ht="23.1" customHeight="1" spans="1:9">
      <c r="A170" s="182" t="s">
        <v>221</v>
      </c>
      <c r="B170" s="182" t="s">
        <v>134</v>
      </c>
      <c r="C170" s="183"/>
      <c r="D170" s="184">
        <v>20811</v>
      </c>
      <c r="E170" s="188" t="s">
        <v>252</v>
      </c>
      <c r="F170" s="190">
        <v>508.308</v>
      </c>
      <c r="G170" s="187">
        <v>52.082</v>
      </c>
      <c r="H170" s="187">
        <v>456.226</v>
      </c>
      <c r="I170" s="175"/>
    </row>
    <row r="171" s="174" customFormat="1" ht="23.1" customHeight="1" spans="1:9">
      <c r="A171" s="182" t="s">
        <v>221</v>
      </c>
      <c r="B171" s="182" t="s">
        <v>134</v>
      </c>
      <c r="C171" s="182" t="s">
        <v>107</v>
      </c>
      <c r="D171" s="185">
        <v>2081101</v>
      </c>
      <c r="E171" s="191" t="s">
        <v>109</v>
      </c>
      <c r="F171" s="190">
        <v>52.082</v>
      </c>
      <c r="G171" s="190">
        <v>52.082</v>
      </c>
      <c r="H171" s="190">
        <v>0</v>
      </c>
      <c r="I171" s="175"/>
    </row>
    <row r="172" s="174" customFormat="1" ht="23.1" customHeight="1" spans="1:9">
      <c r="A172" s="182" t="s">
        <v>221</v>
      </c>
      <c r="B172" s="182" t="s">
        <v>134</v>
      </c>
      <c r="C172" s="182" t="s">
        <v>114</v>
      </c>
      <c r="D172" s="185">
        <v>2081104</v>
      </c>
      <c r="E172" s="191" t="s">
        <v>253</v>
      </c>
      <c r="F172" s="190">
        <v>4.226</v>
      </c>
      <c r="G172" s="190">
        <v>0</v>
      </c>
      <c r="H172" s="190">
        <v>4.226</v>
      </c>
      <c r="I172" s="175"/>
    </row>
    <row r="173" s="174" customFormat="1" ht="23.1" customHeight="1" spans="1:9">
      <c r="A173" s="182" t="s">
        <v>221</v>
      </c>
      <c r="B173" s="182" t="s">
        <v>134</v>
      </c>
      <c r="C173" s="182" t="s">
        <v>129</v>
      </c>
      <c r="D173" s="185">
        <v>2081107</v>
      </c>
      <c r="E173" s="191" t="s">
        <v>254</v>
      </c>
      <c r="F173" s="190">
        <v>452</v>
      </c>
      <c r="G173" s="190">
        <v>0</v>
      </c>
      <c r="H173" s="190">
        <v>452</v>
      </c>
      <c r="I173" s="175"/>
    </row>
    <row r="174" s="174" customFormat="1" ht="23.1" customHeight="1" spans="1:9">
      <c r="A174" s="182" t="s">
        <v>221</v>
      </c>
      <c r="B174" s="182" t="s">
        <v>134</v>
      </c>
      <c r="C174" s="182" t="s">
        <v>155</v>
      </c>
      <c r="D174" s="185">
        <v>2081199</v>
      </c>
      <c r="E174" s="191" t="s">
        <v>255</v>
      </c>
      <c r="F174" s="190"/>
      <c r="G174" s="190"/>
      <c r="H174" s="190"/>
      <c r="I174" s="175"/>
    </row>
    <row r="175" s="174" customFormat="1" ht="23.1" customHeight="1" spans="1:9">
      <c r="A175" s="182" t="s">
        <v>221</v>
      </c>
      <c r="B175" s="182" t="s">
        <v>167</v>
      </c>
      <c r="C175" s="183"/>
      <c r="D175" s="184">
        <v>20816</v>
      </c>
      <c r="E175" s="188" t="s">
        <v>256</v>
      </c>
      <c r="F175" s="190">
        <v>27.574552</v>
      </c>
      <c r="G175" s="187">
        <v>27.574552</v>
      </c>
      <c r="H175" s="187">
        <v>0</v>
      </c>
      <c r="I175" s="175"/>
    </row>
    <row r="176" s="174" customFormat="1" ht="23.1" customHeight="1" spans="1:9">
      <c r="A176" s="182" t="s">
        <v>221</v>
      </c>
      <c r="B176" s="182" t="s">
        <v>167</v>
      </c>
      <c r="C176" s="182" t="s">
        <v>124</v>
      </c>
      <c r="D176" s="185">
        <v>2081650</v>
      </c>
      <c r="E176" s="191" t="s">
        <v>125</v>
      </c>
      <c r="F176" s="190">
        <v>27.574552</v>
      </c>
      <c r="G176" s="190">
        <v>27.574552</v>
      </c>
      <c r="H176" s="190">
        <v>0</v>
      </c>
      <c r="I176" s="175"/>
    </row>
    <row r="177" s="174" customFormat="1" ht="23.1" customHeight="1" spans="1:9">
      <c r="A177" s="182" t="s">
        <v>221</v>
      </c>
      <c r="B177" s="182" t="s">
        <v>257</v>
      </c>
      <c r="C177" s="183"/>
      <c r="D177" s="184">
        <v>20819</v>
      </c>
      <c r="E177" s="188" t="s">
        <v>258</v>
      </c>
      <c r="F177" s="190">
        <v>220</v>
      </c>
      <c r="G177" s="187">
        <v>0</v>
      </c>
      <c r="H177" s="187">
        <v>220</v>
      </c>
      <c r="I177" s="175"/>
    </row>
    <row r="178" s="174" customFormat="1" ht="23.1" customHeight="1" spans="1:9">
      <c r="A178" s="182" t="s">
        <v>221</v>
      </c>
      <c r="B178" s="182" t="s">
        <v>257</v>
      </c>
      <c r="C178" s="182" t="s">
        <v>107</v>
      </c>
      <c r="D178" s="185">
        <v>2081901</v>
      </c>
      <c r="E178" s="191" t="s">
        <v>259</v>
      </c>
      <c r="F178" s="190">
        <v>160</v>
      </c>
      <c r="G178" s="190">
        <v>0</v>
      </c>
      <c r="H178" s="190">
        <v>160</v>
      </c>
      <c r="I178" s="175"/>
    </row>
    <row r="179" s="174" customFormat="1" ht="23.1" customHeight="1" spans="1:9">
      <c r="A179" s="182" t="s">
        <v>221</v>
      </c>
      <c r="B179" s="182" t="s">
        <v>257</v>
      </c>
      <c r="C179" s="182" t="s">
        <v>110</v>
      </c>
      <c r="D179" s="185">
        <v>2081902</v>
      </c>
      <c r="E179" s="191" t="s">
        <v>260</v>
      </c>
      <c r="F179" s="190">
        <v>60</v>
      </c>
      <c r="G179" s="190">
        <v>0</v>
      </c>
      <c r="H179" s="190">
        <v>60</v>
      </c>
      <c r="I179" s="175"/>
    </row>
    <row r="180" s="174" customFormat="1" ht="23.1" customHeight="1" spans="1:9">
      <c r="A180" s="182" t="s">
        <v>221</v>
      </c>
      <c r="B180" s="182" t="s">
        <v>261</v>
      </c>
      <c r="C180" s="183"/>
      <c r="D180" s="184">
        <v>20820</v>
      </c>
      <c r="E180" s="188" t="s">
        <v>262</v>
      </c>
      <c r="F180" s="190">
        <v>66.3</v>
      </c>
      <c r="G180" s="187">
        <v>0</v>
      </c>
      <c r="H180" s="187">
        <v>66.3</v>
      </c>
      <c r="I180" s="175"/>
    </row>
    <row r="181" s="174" customFormat="1" ht="23.1" customHeight="1" spans="1:9">
      <c r="A181" s="182" t="s">
        <v>221</v>
      </c>
      <c r="B181" s="182" t="s">
        <v>261</v>
      </c>
      <c r="C181" s="182" t="s">
        <v>107</v>
      </c>
      <c r="D181" s="185">
        <v>2082001</v>
      </c>
      <c r="E181" s="191" t="s">
        <v>263</v>
      </c>
      <c r="F181" s="190">
        <v>66</v>
      </c>
      <c r="G181" s="190">
        <v>0</v>
      </c>
      <c r="H181" s="190">
        <v>66</v>
      </c>
      <c r="I181" s="175"/>
    </row>
    <row r="182" s="174" customFormat="1" ht="23.1" customHeight="1" spans="1:9">
      <c r="A182" s="182" t="s">
        <v>221</v>
      </c>
      <c r="B182" s="182" t="s">
        <v>261</v>
      </c>
      <c r="C182" s="182" t="s">
        <v>110</v>
      </c>
      <c r="D182" s="185">
        <v>2082002</v>
      </c>
      <c r="E182" s="191" t="s">
        <v>264</v>
      </c>
      <c r="F182" s="190">
        <v>0.3</v>
      </c>
      <c r="G182" s="190">
        <v>0</v>
      </c>
      <c r="H182" s="190">
        <v>0.3</v>
      </c>
      <c r="I182" s="175"/>
    </row>
    <row r="183" s="174" customFormat="1" ht="23.1" customHeight="1" spans="1:9">
      <c r="A183" s="182" t="s">
        <v>221</v>
      </c>
      <c r="B183" s="182" t="s">
        <v>265</v>
      </c>
      <c r="C183" s="183"/>
      <c r="D183" s="184">
        <v>20821</v>
      </c>
      <c r="E183" s="188" t="s">
        <v>266</v>
      </c>
      <c r="F183" s="190">
        <v>3611</v>
      </c>
      <c r="G183" s="187">
        <v>0</v>
      </c>
      <c r="H183" s="187">
        <v>3611</v>
      </c>
      <c r="I183" s="175"/>
    </row>
    <row r="184" s="174" customFormat="1" ht="23.1" customHeight="1" spans="1:9">
      <c r="A184" s="182" t="s">
        <v>221</v>
      </c>
      <c r="B184" s="182" t="s">
        <v>265</v>
      </c>
      <c r="C184" s="182" t="s">
        <v>107</v>
      </c>
      <c r="D184" s="185">
        <v>2082101</v>
      </c>
      <c r="E184" s="191" t="s">
        <v>267</v>
      </c>
      <c r="F184" s="190">
        <v>3611</v>
      </c>
      <c r="G184" s="190">
        <v>0</v>
      </c>
      <c r="H184" s="190">
        <v>3611</v>
      </c>
      <c r="I184" s="175"/>
    </row>
    <row r="185" s="174" customFormat="1" ht="23.1" customHeight="1" spans="1:9">
      <c r="A185" s="182" t="s">
        <v>221</v>
      </c>
      <c r="B185" s="182" t="s">
        <v>268</v>
      </c>
      <c r="C185" s="183"/>
      <c r="D185" s="184">
        <v>20825</v>
      </c>
      <c r="E185" s="188" t="s">
        <v>269</v>
      </c>
      <c r="F185" s="190">
        <v>25</v>
      </c>
      <c r="G185" s="187">
        <v>0</v>
      </c>
      <c r="H185" s="187">
        <v>25</v>
      </c>
      <c r="I185" s="175"/>
    </row>
    <row r="186" s="174" customFormat="1" ht="23.1" customHeight="1" spans="1:9">
      <c r="A186" s="182" t="s">
        <v>221</v>
      </c>
      <c r="B186" s="182" t="s">
        <v>268</v>
      </c>
      <c r="C186" s="182" t="s">
        <v>107</v>
      </c>
      <c r="D186" s="185">
        <v>2082501</v>
      </c>
      <c r="E186" s="191" t="s">
        <v>270</v>
      </c>
      <c r="F186" s="190">
        <v>25</v>
      </c>
      <c r="G186" s="190">
        <v>0</v>
      </c>
      <c r="H186" s="190">
        <v>25</v>
      </c>
      <c r="I186" s="175"/>
    </row>
    <row r="187" s="174" customFormat="1" ht="23.1" customHeight="1" spans="1:9">
      <c r="A187" s="182" t="s">
        <v>221</v>
      </c>
      <c r="B187" s="182" t="s">
        <v>140</v>
      </c>
      <c r="C187" s="183"/>
      <c r="D187" s="184">
        <v>20826</v>
      </c>
      <c r="E187" s="188" t="s">
        <v>271</v>
      </c>
      <c r="F187" s="190">
        <v>2287</v>
      </c>
      <c r="G187" s="187">
        <v>0</v>
      </c>
      <c r="H187" s="187">
        <v>2287</v>
      </c>
      <c r="I187" s="175"/>
    </row>
    <row r="188" s="174" customFormat="1" ht="23.1" customHeight="1" spans="1:9">
      <c r="A188" s="182" t="s">
        <v>221</v>
      </c>
      <c r="B188" s="182" t="s">
        <v>140</v>
      </c>
      <c r="C188" s="182" t="s">
        <v>110</v>
      </c>
      <c r="D188" s="185">
        <v>2082602</v>
      </c>
      <c r="E188" s="191" t="s">
        <v>272</v>
      </c>
      <c r="F188" s="190">
        <v>2287</v>
      </c>
      <c r="G188" s="190">
        <v>0</v>
      </c>
      <c r="H188" s="190">
        <v>2287</v>
      </c>
      <c r="I188" s="175"/>
    </row>
    <row r="189" s="174" customFormat="1" ht="23.1" customHeight="1" spans="1:9">
      <c r="A189" s="182" t="s">
        <v>221</v>
      </c>
      <c r="B189" s="182" t="s">
        <v>143</v>
      </c>
      <c r="C189" s="183"/>
      <c r="D189" s="184">
        <v>20828</v>
      </c>
      <c r="E189" s="188" t="s">
        <v>273</v>
      </c>
      <c r="F189" s="190">
        <v>143.355</v>
      </c>
      <c r="G189" s="187">
        <v>131.355</v>
      </c>
      <c r="H189" s="187">
        <v>12</v>
      </c>
      <c r="I189" s="175"/>
    </row>
    <row r="190" s="174" customFormat="1" ht="23.1" customHeight="1" spans="1:9">
      <c r="A190" s="182" t="s">
        <v>221</v>
      </c>
      <c r="B190" s="182" t="s">
        <v>143</v>
      </c>
      <c r="C190" s="182" t="s">
        <v>107</v>
      </c>
      <c r="D190" s="185">
        <v>2082801</v>
      </c>
      <c r="E190" s="191" t="s">
        <v>109</v>
      </c>
      <c r="F190" s="190">
        <v>131.355</v>
      </c>
      <c r="G190" s="190">
        <v>131.355</v>
      </c>
      <c r="H190" s="190">
        <v>0</v>
      </c>
      <c r="I190" s="175"/>
    </row>
    <row r="191" s="174" customFormat="1" ht="23.1" customHeight="1" spans="1:9">
      <c r="A191" s="182" t="s">
        <v>221</v>
      </c>
      <c r="B191" s="182" t="s">
        <v>143</v>
      </c>
      <c r="C191" s="182" t="s">
        <v>110</v>
      </c>
      <c r="D191" s="185">
        <v>2082802</v>
      </c>
      <c r="E191" s="191" t="s">
        <v>111</v>
      </c>
      <c r="F191" s="190"/>
      <c r="G191" s="190"/>
      <c r="H191" s="190"/>
      <c r="I191" s="175"/>
    </row>
    <row r="192" s="174" customFormat="1" ht="23.1" customHeight="1" spans="1:9">
      <c r="A192" s="182" t="s">
        <v>221</v>
      </c>
      <c r="B192" s="182" t="s">
        <v>143</v>
      </c>
      <c r="C192" s="182" t="s">
        <v>155</v>
      </c>
      <c r="D192" s="185">
        <v>2082899</v>
      </c>
      <c r="E192" s="191" t="s">
        <v>274</v>
      </c>
      <c r="F192" s="190">
        <v>12</v>
      </c>
      <c r="G192" s="190">
        <v>0</v>
      </c>
      <c r="H192" s="190">
        <v>12</v>
      </c>
      <c r="I192" s="175"/>
    </row>
    <row r="193" s="174" customFormat="1" ht="23.1" customHeight="1" spans="1:9">
      <c r="A193" s="182" t="s">
        <v>221</v>
      </c>
      <c r="B193" s="182" t="s">
        <v>155</v>
      </c>
      <c r="C193" s="183"/>
      <c r="D193" s="184">
        <v>20899</v>
      </c>
      <c r="E193" s="188" t="s">
        <v>275</v>
      </c>
      <c r="F193" s="190"/>
      <c r="G193" s="187"/>
      <c r="H193" s="187"/>
      <c r="I193" s="175"/>
    </row>
    <row r="194" s="174" customFormat="1" ht="23.1" customHeight="1" spans="1:9">
      <c r="A194" s="182" t="s">
        <v>221</v>
      </c>
      <c r="B194" s="182" t="s">
        <v>155</v>
      </c>
      <c r="C194" s="182" t="s">
        <v>155</v>
      </c>
      <c r="D194" s="185">
        <v>2089999</v>
      </c>
      <c r="E194" s="191" t="s">
        <v>276</v>
      </c>
      <c r="F194" s="190"/>
      <c r="G194" s="190"/>
      <c r="H194" s="190"/>
      <c r="I194" s="175"/>
    </row>
    <row r="195" s="174" customFormat="1" ht="23.1" customHeight="1" spans="1:9">
      <c r="A195" s="182" t="s">
        <v>277</v>
      </c>
      <c r="B195" s="183"/>
      <c r="C195" s="183"/>
      <c r="D195" s="184">
        <v>210</v>
      </c>
      <c r="E195" s="188" t="s">
        <v>278</v>
      </c>
      <c r="F195" s="189">
        <v>9980.027086</v>
      </c>
      <c r="G195" s="187">
        <v>1784.446046</v>
      </c>
      <c r="H195" s="187">
        <v>8195.58104</v>
      </c>
      <c r="I195" s="175"/>
    </row>
    <row r="196" s="174" customFormat="1" ht="23.1" customHeight="1" spans="1:9">
      <c r="A196" s="182" t="s">
        <v>277</v>
      </c>
      <c r="B196" s="182" t="s">
        <v>107</v>
      </c>
      <c r="C196" s="183"/>
      <c r="D196" s="184">
        <v>21001</v>
      </c>
      <c r="E196" s="188" t="s">
        <v>279</v>
      </c>
      <c r="F196" s="190">
        <v>246.28904</v>
      </c>
      <c r="G196" s="187">
        <v>186.7104</v>
      </c>
      <c r="H196" s="187">
        <v>59.57864</v>
      </c>
      <c r="I196" s="175"/>
    </row>
    <row r="197" s="174" customFormat="1" ht="23.1" customHeight="1" spans="1:9">
      <c r="A197" s="182" t="s">
        <v>277</v>
      </c>
      <c r="B197" s="182" t="s">
        <v>107</v>
      </c>
      <c r="C197" s="182" t="s">
        <v>107</v>
      </c>
      <c r="D197" s="185">
        <v>2100101</v>
      </c>
      <c r="E197" s="191" t="s">
        <v>109</v>
      </c>
      <c r="F197" s="190">
        <v>186.7104</v>
      </c>
      <c r="G197" s="190">
        <v>186.7104</v>
      </c>
      <c r="H197" s="190">
        <v>0</v>
      </c>
      <c r="I197" s="175"/>
    </row>
    <row r="198" s="174" customFormat="1" ht="23.1" customHeight="1" spans="1:9">
      <c r="A198" s="182" t="s">
        <v>277</v>
      </c>
      <c r="B198" s="182" t="s">
        <v>107</v>
      </c>
      <c r="C198" s="182" t="s">
        <v>110</v>
      </c>
      <c r="D198" s="185">
        <v>2100102</v>
      </c>
      <c r="E198" s="191" t="s">
        <v>111</v>
      </c>
      <c r="F198" s="190">
        <v>50</v>
      </c>
      <c r="G198" s="190">
        <v>0</v>
      </c>
      <c r="H198" s="190">
        <v>50</v>
      </c>
      <c r="I198" s="175"/>
    </row>
    <row r="199" s="174" customFormat="1" ht="23.1" customHeight="1" spans="1:9">
      <c r="A199" s="182" t="s">
        <v>277</v>
      </c>
      <c r="B199" s="182" t="s">
        <v>107</v>
      </c>
      <c r="C199" s="182" t="s">
        <v>155</v>
      </c>
      <c r="D199" s="185">
        <v>2100199</v>
      </c>
      <c r="E199" s="191" t="s">
        <v>280</v>
      </c>
      <c r="F199" s="190">
        <v>9.57864</v>
      </c>
      <c r="G199" s="190">
        <v>0</v>
      </c>
      <c r="H199" s="190">
        <v>9.57864</v>
      </c>
      <c r="I199" s="175"/>
    </row>
    <row r="200" s="174" customFormat="1" ht="23.1" customHeight="1" spans="1:9">
      <c r="A200" s="182" t="s">
        <v>277</v>
      </c>
      <c r="B200" s="182" t="s">
        <v>110</v>
      </c>
      <c r="C200" s="183"/>
      <c r="D200" s="184">
        <v>21002</v>
      </c>
      <c r="E200" s="188" t="s">
        <v>281</v>
      </c>
      <c r="F200" s="190">
        <v>388.54</v>
      </c>
      <c r="G200" s="187">
        <v>0</v>
      </c>
      <c r="H200" s="187">
        <v>388.54</v>
      </c>
      <c r="I200" s="175"/>
    </row>
    <row r="201" s="174" customFormat="1" ht="23.1" customHeight="1" spans="1:9">
      <c r="A201" s="182" t="s">
        <v>277</v>
      </c>
      <c r="B201" s="182" t="s">
        <v>110</v>
      </c>
      <c r="C201" s="182" t="s">
        <v>107</v>
      </c>
      <c r="D201" s="185">
        <v>2100201</v>
      </c>
      <c r="E201" s="191" t="s">
        <v>282</v>
      </c>
      <c r="F201" s="190">
        <v>114.54</v>
      </c>
      <c r="G201" s="190">
        <v>0</v>
      </c>
      <c r="H201" s="190">
        <v>114.54</v>
      </c>
      <c r="I201" s="175"/>
    </row>
    <row r="202" s="174" customFormat="1" ht="23.1" customHeight="1" spans="1:9">
      <c r="A202" s="182" t="s">
        <v>277</v>
      </c>
      <c r="B202" s="182" t="s">
        <v>110</v>
      </c>
      <c r="C202" s="182" t="s">
        <v>110</v>
      </c>
      <c r="D202" s="185">
        <v>2100202</v>
      </c>
      <c r="E202" s="191" t="s">
        <v>283</v>
      </c>
      <c r="F202" s="190">
        <v>236</v>
      </c>
      <c r="G202" s="190">
        <v>0</v>
      </c>
      <c r="H202" s="190">
        <v>236</v>
      </c>
      <c r="I202" s="175"/>
    </row>
    <row r="203" s="174" customFormat="1" ht="23.1" customHeight="1" spans="1:9">
      <c r="A203" s="182" t="s">
        <v>277</v>
      </c>
      <c r="B203" s="182" t="s">
        <v>112</v>
      </c>
      <c r="C203" s="183"/>
      <c r="D203" s="184">
        <v>21003</v>
      </c>
      <c r="E203" s="188" t="s">
        <v>284</v>
      </c>
      <c r="F203" s="190">
        <v>494.36</v>
      </c>
      <c r="G203" s="187">
        <v>0</v>
      </c>
      <c r="H203" s="187">
        <v>494.36</v>
      </c>
      <c r="I203" s="175"/>
    </row>
    <row r="204" s="174" customFormat="1" ht="23.1" customHeight="1" spans="1:9">
      <c r="A204" s="182" t="s">
        <v>277</v>
      </c>
      <c r="B204" s="182" t="s">
        <v>112</v>
      </c>
      <c r="C204" s="182" t="s">
        <v>155</v>
      </c>
      <c r="D204" s="185">
        <v>2100399</v>
      </c>
      <c r="E204" s="191" t="s">
        <v>285</v>
      </c>
      <c r="F204" s="190">
        <v>494.36</v>
      </c>
      <c r="G204" s="190">
        <v>0</v>
      </c>
      <c r="H204" s="190">
        <v>494.36</v>
      </c>
      <c r="I204" s="175"/>
    </row>
    <row r="205" s="174" customFormat="1" ht="23.1" customHeight="1" spans="1:9">
      <c r="A205" s="182" t="s">
        <v>277</v>
      </c>
      <c r="B205" s="182" t="s">
        <v>114</v>
      </c>
      <c r="C205" s="183"/>
      <c r="D205" s="184">
        <v>21004</v>
      </c>
      <c r="E205" s="188" t="s">
        <v>286</v>
      </c>
      <c r="F205" s="190">
        <v>2562.2221</v>
      </c>
      <c r="G205" s="187">
        <v>264.8297</v>
      </c>
      <c r="H205" s="187">
        <v>2297.3924</v>
      </c>
      <c r="I205" s="175"/>
    </row>
    <row r="206" s="174" customFormat="1" ht="23.1" customHeight="1" spans="1:9">
      <c r="A206" s="182" t="s">
        <v>277</v>
      </c>
      <c r="B206" s="182" t="s">
        <v>114</v>
      </c>
      <c r="C206" s="182" t="s">
        <v>107</v>
      </c>
      <c r="D206" s="185">
        <v>2100401</v>
      </c>
      <c r="E206" s="191" t="s">
        <v>287</v>
      </c>
      <c r="F206" s="190">
        <v>200.2806</v>
      </c>
      <c r="G206" s="190">
        <v>140.2806</v>
      </c>
      <c r="H206" s="190">
        <v>60</v>
      </c>
      <c r="I206" s="175"/>
    </row>
    <row r="207" s="174" customFormat="1" ht="23.1" customHeight="1" spans="1:9">
      <c r="A207" s="182" t="s">
        <v>277</v>
      </c>
      <c r="B207" s="182" t="s">
        <v>114</v>
      </c>
      <c r="C207" s="182" t="s">
        <v>110</v>
      </c>
      <c r="D207" s="185">
        <v>2100402</v>
      </c>
      <c r="E207" s="191" t="s">
        <v>288</v>
      </c>
      <c r="F207" s="190">
        <v>37.1621</v>
      </c>
      <c r="G207" s="190">
        <v>29.1621</v>
      </c>
      <c r="H207" s="190">
        <v>8</v>
      </c>
      <c r="I207" s="175"/>
    </row>
    <row r="208" s="174" customFormat="1" ht="23.1" customHeight="1" spans="1:9">
      <c r="A208" s="182" t="s">
        <v>277</v>
      </c>
      <c r="B208" s="182" t="s">
        <v>114</v>
      </c>
      <c r="C208" s="182" t="s">
        <v>112</v>
      </c>
      <c r="D208" s="185">
        <v>2100403</v>
      </c>
      <c r="E208" s="191" t="s">
        <v>289</v>
      </c>
      <c r="F208" s="190">
        <v>121.4194</v>
      </c>
      <c r="G208" s="190">
        <v>95.387</v>
      </c>
      <c r="H208" s="190">
        <v>26.0324</v>
      </c>
      <c r="I208" s="175"/>
    </row>
    <row r="209" s="174" customFormat="1" ht="23.1" customHeight="1" spans="1:9">
      <c r="A209" s="182" t="s">
        <v>277</v>
      </c>
      <c r="B209" s="182" t="s">
        <v>114</v>
      </c>
      <c r="C209" s="182" t="s">
        <v>118</v>
      </c>
      <c r="D209" s="185">
        <v>2100408</v>
      </c>
      <c r="E209" s="191" t="s">
        <v>290</v>
      </c>
      <c r="F209" s="190">
        <v>2180.5</v>
      </c>
      <c r="G209" s="190">
        <v>0</v>
      </c>
      <c r="H209" s="190">
        <v>2180.5</v>
      </c>
      <c r="I209" s="175"/>
    </row>
    <row r="210" s="174" customFormat="1" ht="23.1" customHeight="1" spans="1:9">
      <c r="A210" s="182" t="s">
        <v>277</v>
      </c>
      <c r="B210" s="182" t="s">
        <v>114</v>
      </c>
      <c r="C210" s="182" t="s">
        <v>183</v>
      </c>
      <c r="D210" s="185">
        <v>2100410</v>
      </c>
      <c r="E210" s="191" t="s">
        <v>291</v>
      </c>
      <c r="F210" s="190"/>
      <c r="G210" s="190"/>
      <c r="H210" s="190"/>
      <c r="I210" s="175"/>
    </row>
    <row r="211" s="174" customFormat="1" ht="23.1" customHeight="1" spans="1:9">
      <c r="A211" s="182" t="s">
        <v>277</v>
      </c>
      <c r="B211" s="182" t="s">
        <v>114</v>
      </c>
      <c r="C211" s="182" t="s">
        <v>155</v>
      </c>
      <c r="D211" s="185">
        <v>2100499</v>
      </c>
      <c r="E211" s="191" t="s">
        <v>292</v>
      </c>
      <c r="F211" s="190">
        <v>22.86</v>
      </c>
      <c r="G211" s="190">
        <v>0</v>
      </c>
      <c r="H211" s="190">
        <v>22.86</v>
      </c>
      <c r="I211" s="175"/>
    </row>
    <row r="212" s="174" customFormat="1" ht="23.1" customHeight="1" spans="1:9">
      <c r="A212" s="182" t="s">
        <v>277</v>
      </c>
      <c r="B212" s="182" t="s">
        <v>129</v>
      </c>
      <c r="C212" s="183"/>
      <c r="D212" s="184">
        <v>21007</v>
      </c>
      <c r="E212" s="188" t="s">
        <v>293</v>
      </c>
      <c r="F212" s="190">
        <v>1332.5724</v>
      </c>
      <c r="G212" s="187">
        <v>79.6224</v>
      </c>
      <c r="H212" s="187">
        <v>1252.95</v>
      </c>
      <c r="I212" s="175"/>
    </row>
    <row r="213" s="174" customFormat="1" ht="23.1" customHeight="1" spans="1:9">
      <c r="A213" s="182" t="s">
        <v>277</v>
      </c>
      <c r="B213" s="182" t="s">
        <v>129</v>
      </c>
      <c r="C213" s="182" t="s">
        <v>167</v>
      </c>
      <c r="D213" s="185">
        <v>2100716</v>
      </c>
      <c r="E213" s="191" t="s">
        <v>294</v>
      </c>
      <c r="F213" s="190">
        <v>27.1184</v>
      </c>
      <c r="G213" s="190">
        <v>22.1184</v>
      </c>
      <c r="H213" s="190">
        <v>5</v>
      </c>
      <c r="I213" s="175"/>
    </row>
    <row r="214" s="174" customFormat="1" ht="23.1" customHeight="1" spans="1:9">
      <c r="A214" s="182" t="s">
        <v>277</v>
      </c>
      <c r="B214" s="182" t="s">
        <v>129</v>
      </c>
      <c r="C214" s="182" t="s">
        <v>295</v>
      </c>
      <c r="D214" s="185">
        <v>2100717</v>
      </c>
      <c r="E214" s="191" t="s">
        <v>296</v>
      </c>
      <c r="F214" s="190">
        <v>338.026</v>
      </c>
      <c r="G214" s="190">
        <v>0.576</v>
      </c>
      <c r="H214" s="190">
        <v>337.45</v>
      </c>
      <c r="I214" s="175"/>
    </row>
    <row r="215" s="174" customFormat="1" ht="23.1" customHeight="1" spans="1:9">
      <c r="A215" s="182" t="s">
        <v>277</v>
      </c>
      <c r="B215" s="182" t="s">
        <v>129</v>
      </c>
      <c r="C215" s="182" t="s">
        <v>155</v>
      </c>
      <c r="D215" s="185">
        <v>2100799</v>
      </c>
      <c r="E215" s="191" t="s">
        <v>297</v>
      </c>
      <c r="F215" s="190">
        <v>967.428</v>
      </c>
      <c r="G215" s="190">
        <v>56.928</v>
      </c>
      <c r="H215" s="190">
        <v>910.5</v>
      </c>
      <c r="I215" s="175"/>
    </row>
    <row r="216" s="174" customFormat="1" ht="23.1" customHeight="1" spans="1:9">
      <c r="A216" s="182" t="s">
        <v>277</v>
      </c>
      <c r="B216" s="182" t="s">
        <v>134</v>
      </c>
      <c r="C216" s="183"/>
      <c r="D216" s="184">
        <v>21011</v>
      </c>
      <c r="E216" s="188" t="s">
        <v>298</v>
      </c>
      <c r="F216" s="190">
        <v>4208.782246</v>
      </c>
      <c r="G216" s="187">
        <v>1108.782246</v>
      </c>
      <c r="H216" s="187">
        <v>3100</v>
      </c>
      <c r="I216" s="175"/>
    </row>
    <row r="217" s="174" customFormat="1" ht="23.1" customHeight="1" spans="1:9">
      <c r="A217" s="182" t="s">
        <v>277</v>
      </c>
      <c r="B217" s="182" t="s">
        <v>134</v>
      </c>
      <c r="C217" s="182" t="s">
        <v>107</v>
      </c>
      <c r="D217" s="185">
        <v>2101101</v>
      </c>
      <c r="E217" s="191" t="s">
        <v>299</v>
      </c>
      <c r="F217" s="190">
        <v>1006.048222</v>
      </c>
      <c r="G217" s="190">
        <v>1006.048222</v>
      </c>
      <c r="H217" s="190">
        <v>0</v>
      </c>
      <c r="I217" s="175"/>
    </row>
    <row r="218" s="174" customFormat="1" ht="23.1" customHeight="1" spans="1:9">
      <c r="A218" s="182" t="s">
        <v>277</v>
      </c>
      <c r="B218" s="182" t="s">
        <v>134</v>
      </c>
      <c r="C218" s="182" t="s">
        <v>110</v>
      </c>
      <c r="D218" s="185">
        <v>2101102</v>
      </c>
      <c r="E218" s="191" t="s">
        <v>300</v>
      </c>
      <c r="F218" s="190">
        <v>102.734024</v>
      </c>
      <c r="G218" s="190">
        <v>102.734024</v>
      </c>
      <c r="H218" s="190">
        <v>0</v>
      </c>
      <c r="I218" s="175"/>
    </row>
    <row r="219" s="174" customFormat="1" ht="23.1" customHeight="1" spans="1:9">
      <c r="A219" s="182" t="s">
        <v>277</v>
      </c>
      <c r="B219" s="182" t="s">
        <v>134</v>
      </c>
      <c r="C219" s="182" t="s">
        <v>112</v>
      </c>
      <c r="D219" s="185">
        <v>2101103</v>
      </c>
      <c r="E219" s="191" t="s">
        <v>301</v>
      </c>
      <c r="F219" s="190">
        <v>400</v>
      </c>
      <c r="G219" s="190">
        <v>0</v>
      </c>
      <c r="H219" s="190">
        <v>400</v>
      </c>
      <c r="I219" s="175"/>
    </row>
    <row r="220" s="174" customFormat="1" ht="23.1" customHeight="1" spans="1:9">
      <c r="A220" s="182" t="s">
        <v>277</v>
      </c>
      <c r="B220" s="182" t="s">
        <v>134</v>
      </c>
      <c r="C220" s="182" t="s">
        <v>155</v>
      </c>
      <c r="D220" s="185">
        <v>2101199</v>
      </c>
      <c r="E220" s="191" t="s">
        <v>302</v>
      </c>
      <c r="F220" s="190">
        <v>2700</v>
      </c>
      <c r="G220" s="190">
        <v>0</v>
      </c>
      <c r="H220" s="190">
        <v>2700</v>
      </c>
      <c r="I220" s="175"/>
    </row>
    <row r="221" s="174" customFormat="1" ht="23.1" customHeight="1" spans="1:9">
      <c r="A221" s="182" t="s">
        <v>277</v>
      </c>
      <c r="B221" s="182" t="s">
        <v>165</v>
      </c>
      <c r="C221" s="183"/>
      <c r="D221" s="184">
        <v>21012</v>
      </c>
      <c r="E221" s="188" t="s">
        <v>303</v>
      </c>
      <c r="F221" s="190"/>
      <c r="G221" s="187"/>
      <c r="H221" s="187"/>
      <c r="I221" s="175"/>
    </row>
    <row r="222" s="174" customFormat="1" ht="23.1" customHeight="1" spans="1:9">
      <c r="A222" s="182" t="s">
        <v>277</v>
      </c>
      <c r="B222" s="182" t="s">
        <v>165</v>
      </c>
      <c r="C222" s="182" t="s">
        <v>110</v>
      </c>
      <c r="D222" s="185">
        <v>2101202</v>
      </c>
      <c r="E222" s="191" t="s">
        <v>304</v>
      </c>
      <c r="F222" s="190"/>
      <c r="G222" s="190"/>
      <c r="H222" s="190"/>
      <c r="I222" s="175"/>
    </row>
    <row r="223" s="174" customFormat="1" ht="23.1" customHeight="1" spans="1:9">
      <c r="A223" s="182" t="s">
        <v>277</v>
      </c>
      <c r="B223" s="182" t="s">
        <v>137</v>
      </c>
      <c r="C223" s="183"/>
      <c r="D223" s="184">
        <v>21013</v>
      </c>
      <c r="E223" s="188" t="s">
        <v>305</v>
      </c>
      <c r="F223" s="190">
        <v>300</v>
      </c>
      <c r="G223" s="187">
        <v>0</v>
      </c>
      <c r="H223" s="187">
        <v>300</v>
      </c>
      <c r="I223" s="175"/>
    </row>
    <row r="224" s="174" customFormat="1" ht="23.1" customHeight="1" spans="1:9">
      <c r="A224" s="182" t="s">
        <v>277</v>
      </c>
      <c r="B224" s="182" t="s">
        <v>137</v>
      </c>
      <c r="C224" s="182" t="s">
        <v>107</v>
      </c>
      <c r="D224" s="185">
        <v>2101301</v>
      </c>
      <c r="E224" s="191" t="s">
        <v>306</v>
      </c>
      <c r="F224" s="190">
        <v>300</v>
      </c>
      <c r="G224" s="190">
        <v>0</v>
      </c>
      <c r="H224" s="190">
        <v>300</v>
      </c>
      <c r="I224" s="175"/>
    </row>
    <row r="225" s="174" customFormat="1" ht="23.1" customHeight="1" spans="1:9">
      <c r="A225" s="182" t="s">
        <v>277</v>
      </c>
      <c r="B225" s="182" t="s">
        <v>307</v>
      </c>
      <c r="C225" s="183"/>
      <c r="D225" s="184">
        <v>21015</v>
      </c>
      <c r="E225" s="188" t="s">
        <v>308</v>
      </c>
      <c r="F225" s="190">
        <v>165.5013</v>
      </c>
      <c r="G225" s="187">
        <v>144.5013</v>
      </c>
      <c r="H225" s="187">
        <v>21</v>
      </c>
      <c r="I225" s="175"/>
    </row>
    <row r="226" s="174" customFormat="1" ht="23.1" customHeight="1" spans="1:9">
      <c r="A226" s="182" t="s">
        <v>277</v>
      </c>
      <c r="B226" s="182" t="s">
        <v>307</v>
      </c>
      <c r="C226" s="182" t="s">
        <v>107</v>
      </c>
      <c r="D226" s="185">
        <v>2101501</v>
      </c>
      <c r="E226" s="191" t="s">
        <v>109</v>
      </c>
      <c r="F226" s="190">
        <v>144.5013</v>
      </c>
      <c r="G226" s="190">
        <v>144.5013</v>
      </c>
      <c r="H226" s="190">
        <v>0</v>
      </c>
      <c r="I226" s="175"/>
    </row>
    <row r="227" s="174" customFormat="1" ht="23.1" customHeight="1" spans="1:9">
      <c r="A227" s="182" t="s">
        <v>277</v>
      </c>
      <c r="B227" s="182" t="s">
        <v>307</v>
      </c>
      <c r="C227" s="182" t="s">
        <v>110</v>
      </c>
      <c r="D227" s="185">
        <v>2101502</v>
      </c>
      <c r="E227" s="191" t="s">
        <v>111</v>
      </c>
      <c r="F227" s="190"/>
      <c r="G227" s="190"/>
      <c r="H227" s="190"/>
      <c r="I227" s="175"/>
    </row>
    <row r="228" s="174" customFormat="1" ht="23.1" customHeight="1" spans="1:9">
      <c r="A228" s="182" t="s">
        <v>277</v>
      </c>
      <c r="B228" s="182" t="s">
        <v>307</v>
      </c>
      <c r="C228" s="182" t="s">
        <v>116</v>
      </c>
      <c r="D228" s="185">
        <v>2101506</v>
      </c>
      <c r="E228" s="191" t="s">
        <v>309</v>
      </c>
      <c r="F228" s="190"/>
      <c r="G228" s="190"/>
      <c r="H228" s="190"/>
      <c r="I228" s="175"/>
    </row>
    <row r="229" s="174" customFormat="1" ht="23.1" customHeight="1" spans="1:9">
      <c r="A229" s="182" t="s">
        <v>277</v>
      </c>
      <c r="B229" s="182" t="s">
        <v>307</v>
      </c>
      <c r="C229" s="182" t="s">
        <v>155</v>
      </c>
      <c r="D229" s="185">
        <v>2101599</v>
      </c>
      <c r="E229" s="191" t="s">
        <v>310</v>
      </c>
      <c r="F229" s="190"/>
      <c r="G229" s="190"/>
      <c r="H229" s="190"/>
      <c r="I229" s="175"/>
    </row>
    <row r="230" s="174" customFormat="1" ht="23.1" customHeight="1" spans="1:9">
      <c r="A230" s="182" t="s">
        <v>277</v>
      </c>
      <c r="B230" s="182" t="s">
        <v>167</v>
      </c>
      <c r="C230" s="183"/>
      <c r="D230" s="184">
        <v>21016</v>
      </c>
      <c r="E230" s="188" t="s">
        <v>311</v>
      </c>
      <c r="F230" s="190"/>
      <c r="G230" s="187"/>
      <c r="H230" s="187"/>
      <c r="I230" s="175"/>
    </row>
    <row r="231" s="174" customFormat="1" ht="23.1" customHeight="1" spans="1:9">
      <c r="A231" s="182" t="s">
        <v>277</v>
      </c>
      <c r="B231" s="182" t="s">
        <v>167</v>
      </c>
      <c r="C231" s="182" t="s">
        <v>107</v>
      </c>
      <c r="D231" s="185">
        <v>2101601</v>
      </c>
      <c r="E231" s="191" t="s">
        <v>312</v>
      </c>
      <c r="F231" s="190"/>
      <c r="G231" s="190"/>
      <c r="H231" s="190"/>
      <c r="I231" s="175"/>
    </row>
    <row r="232" s="174" customFormat="1" ht="23.1" customHeight="1" spans="1:9">
      <c r="A232" s="182" t="s">
        <v>277</v>
      </c>
      <c r="B232" s="182" t="s">
        <v>295</v>
      </c>
      <c r="C232" s="183"/>
      <c r="D232" s="184">
        <v>21017</v>
      </c>
      <c r="E232" s="188" t="s">
        <v>313</v>
      </c>
      <c r="F232" s="190"/>
      <c r="G232" s="187"/>
      <c r="H232" s="187"/>
      <c r="I232" s="175"/>
    </row>
    <row r="233" s="174" customFormat="1" ht="23.1" customHeight="1" spans="1:9">
      <c r="A233" s="182" t="s">
        <v>277</v>
      </c>
      <c r="B233" s="182" t="s">
        <v>295</v>
      </c>
      <c r="C233" s="182" t="s">
        <v>114</v>
      </c>
      <c r="D233" s="185">
        <v>2101704</v>
      </c>
      <c r="E233" s="191" t="s">
        <v>314</v>
      </c>
      <c r="F233" s="190"/>
      <c r="G233" s="190"/>
      <c r="H233" s="190"/>
      <c r="I233" s="175"/>
    </row>
    <row r="234" s="174" customFormat="1" ht="23.1" customHeight="1" spans="1:9">
      <c r="A234" s="182" t="s">
        <v>277</v>
      </c>
      <c r="B234" s="182" t="s">
        <v>155</v>
      </c>
      <c r="C234" s="183"/>
      <c r="D234" s="184">
        <v>21099</v>
      </c>
      <c r="E234" s="188" t="s">
        <v>315</v>
      </c>
      <c r="F234" s="190">
        <v>281.76</v>
      </c>
      <c r="G234" s="187">
        <v>0</v>
      </c>
      <c r="H234" s="187">
        <v>281.76</v>
      </c>
      <c r="I234" s="175"/>
    </row>
    <row r="235" s="174" customFormat="1" ht="23.1" customHeight="1" spans="1:9">
      <c r="A235" s="182" t="s">
        <v>277</v>
      </c>
      <c r="B235" s="182" t="s">
        <v>155</v>
      </c>
      <c r="C235" s="182" t="s">
        <v>155</v>
      </c>
      <c r="D235" s="185">
        <v>2109999</v>
      </c>
      <c r="E235" s="191" t="s">
        <v>316</v>
      </c>
      <c r="F235" s="190">
        <v>281.76</v>
      </c>
      <c r="G235" s="190">
        <v>0</v>
      </c>
      <c r="H235" s="190">
        <v>281.76</v>
      </c>
      <c r="I235" s="175"/>
    </row>
    <row r="236" s="174" customFormat="1" ht="23.1" customHeight="1" spans="1:9">
      <c r="A236" s="182" t="s">
        <v>317</v>
      </c>
      <c r="B236" s="183"/>
      <c r="C236" s="183"/>
      <c r="D236" s="184">
        <v>211</v>
      </c>
      <c r="E236" s="188" t="s">
        <v>318</v>
      </c>
      <c r="F236" s="189">
        <v>200</v>
      </c>
      <c r="G236" s="187">
        <v>0</v>
      </c>
      <c r="H236" s="187">
        <v>200</v>
      </c>
      <c r="I236" s="175"/>
    </row>
    <row r="237" s="174" customFormat="1" ht="23.1" customHeight="1" spans="1:9">
      <c r="A237" s="182" t="s">
        <v>317</v>
      </c>
      <c r="B237" s="182" t="s">
        <v>107</v>
      </c>
      <c r="C237" s="183"/>
      <c r="D237" s="184">
        <v>21101</v>
      </c>
      <c r="E237" s="188" t="s">
        <v>319</v>
      </c>
      <c r="F237" s="190">
        <v>200</v>
      </c>
      <c r="G237" s="187">
        <v>0</v>
      </c>
      <c r="H237" s="187">
        <v>200</v>
      </c>
      <c r="I237" s="175"/>
    </row>
    <row r="238" s="174" customFormat="1" ht="23.1" customHeight="1" spans="1:9">
      <c r="A238" s="182" t="s">
        <v>317</v>
      </c>
      <c r="B238" s="182" t="s">
        <v>107</v>
      </c>
      <c r="C238" s="182" t="s">
        <v>110</v>
      </c>
      <c r="D238" s="185">
        <v>2110102</v>
      </c>
      <c r="E238" s="191" t="s">
        <v>111</v>
      </c>
      <c r="F238" s="190"/>
      <c r="G238" s="190"/>
      <c r="H238" s="190"/>
      <c r="I238" s="175"/>
    </row>
    <row r="239" s="174" customFormat="1" ht="23.1" customHeight="1" spans="1:9">
      <c r="A239" s="182" t="s">
        <v>317</v>
      </c>
      <c r="B239" s="182" t="s">
        <v>112</v>
      </c>
      <c r="C239" s="183"/>
      <c r="D239" s="184">
        <v>21103</v>
      </c>
      <c r="E239" s="188" t="s">
        <v>320</v>
      </c>
      <c r="F239" s="190"/>
      <c r="G239" s="187"/>
      <c r="H239" s="187"/>
      <c r="I239" s="175"/>
    </row>
    <row r="240" s="174" customFormat="1" ht="23.1" customHeight="1" spans="1:9">
      <c r="A240" s="182" t="s">
        <v>317</v>
      </c>
      <c r="B240" s="182" t="s">
        <v>112</v>
      </c>
      <c r="C240" s="182" t="s">
        <v>110</v>
      </c>
      <c r="D240" s="185">
        <v>2110302</v>
      </c>
      <c r="E240" s="191" t="s">
        <v>321</v>
      </c>
      <c r="F240" s="190"/>
      <c r="G240" s="190"/>
      <c r="H240" s="190"/>
      <c r="I240" s="175"/>
    </row>
    <row r="241" s="174" customFormat="1" ht="23.1" customHeight="1" spans="1:9">
      <c r="A241" s="182" t="s">
        <v>322</v>
      </c>
      <c r="B241" s="183"/>
      <c r="C241" s="183"/>
      <c r="D241" s="184">
        <v>212</v>
      </c>
      <c r="E241" s="188" t="s">
        <v>323</v>
      </c>
      <c r="F241" s="189">
        <v>21937.066146</v>
      </c>
      <c r="G241" s="187">
        <v>7580.41143</v>
      </c>
      <c r="H241" s="187">
        <v>14356.654716</v>
      </c>
      <c r="I241" s="175"/>
    </row>
    <row r="242" s="174" customFormat="1" ht="23.1" customHeight="1" spans="1:9">
      <c r="A242" s="182" t="s">
        <v>322</v>
      </c>
      <c r="B242" s="182" t="s">
        <v>107</v>
      </c>
      <c r="C242" s="183"/>
      <c r="D242" s="184">
        <v>21201</v>
      </c>
      <c r="E242" s="188" t="s">
        <v>324</v>
      </c>
      <c r="F242" s="190">
        <v>16328.986946</v>
      </c>
      <c r="G242" s="187">
        <v>6622.74403</v>
      </c>
      <c r="H242" s="187">
        <v>9706.242916</v>
      </c>
      <c r="I242" s="175"/>
    </row>
    <row r="243" s="174" customFormat="1" ht="23.1" customHeight="1" spans="1:9">
      <c r="A243" s="182" t="s">
        <v>322</v>
      </c>
      <c r="B243" s="182" t="s">
        <v>107</v>
      </c>
      <c r="C243" s="182" t="s">
        <v>107</v>
      </c>
      <c r="D243" s="185">
        <v>2120101</v>
      </c>
      <c r="E243" s="191" t="s">
        <v>109</v>
      </c>
      <c r="F243" s="190">
        <v>5219.9408</v>
      </c>
      <c r="G243" s="190">
        <v>735.2848</v>
      </c>
      <c r="H243" s="190">
        <v>4484.656</v>
      </c>
      <c r="I243" s="175"/>
    </row>
    <row r="244" s="174" customFormat="1" ht="23.1" customHeight="1" spans="1:9">
      <c r="A244" s="182" t="s">
        <v>322</v>
      </c>
      <c r="B244" s="182" t="s">
        <v>107</v>
      </c>
      <c r="C244" s="182" t="s">
        <v>110</v>
      </c>
      <c r="D244" s="185">
        <v>2120102</v>
      </c>
      <c r="E244" s="191" t="s">
        <v>111</v>
      </c>
      <c r="F244" s="190">
        <v>89</v>
      </c>
      <c r="G244" s="190">
        <v>0</v>
      </c>
      <c r="H244" s="190">
        <v>89</v>
      </c>
      <c r="I244" s="175"/>
    </row>
    <row r="245" s="174" customFormat="1" ht="23.1" customHeight="1" spans="1:9">
      <c r="A245" s="182" t="s">
        <v>322</v>
      </c>
      <c r="B245" s="182" t="s">
        <v>107</v>
      </c>
      <c r="C245" s="182" t="s">
        <v>114</v>
      </c>
      <c r="D245" s="185">
        <v>2120104</v>
      </c>
      <c r="E245" s="191" t="s">
        <v>325</v>
      </c>
      <c r="F245" s="190">
        <v>103</v>
      </c>
      <c r="G245" s="190">
        <v>0</v>
      </c>
      <c r="H245" s="190">
        <v>103</v>
      </c>
      <c r="I245" s="175"/>
    </row>
    <row r="246" s="174" customFormat="1" ht="23.1" customHeight="1" spans="1:9">
      <c r="A246" s="182" t="s">
        <v>322</v>
      </c>
      <c r="B246" s="182" t="s">
        <v>107</v>
      </c>
      <c r="C246" s="182" t="s">
        <v>155</v>
      </c>
      <c r="D246" s="185">
        <v>2120199</v>
      </c>
      <c r="E246" s="191" t="s">
        <v>326</v>
      </c>
      <c r="F246" s="190">
        <v>10917.046146</v>
      </c>
      <c r="G246" s="190">
        <v>5887.45923</v>
      </c>
      <c r="H246" s="190">
        <v>5029.586916</v>
      </c>
      <c r="I246" s="175"/>
    </row>
    <row r="247" s="174" customFormat="1" ht="23.1" customHeight="1" spans="1:9">
      <c r="A247" s="182" t="s">
        <v>322</v>
      </c>
      <c r="B247" s="182" t="s">
        <v>112</v>
      </c>
      <c r="C247" s="183"/>
      <c r="D247" s="184">
        <v>21203</v>
      </c>
      <c r="E247" s="188" t="s">
        <v>327</v>
      </c>
      <c r="F247" s="190"/>
      <c r="G247" s="187"/>
      <c r="H247" s="187"/>
      <c r="I247" s="175"/>
    </row>
    <row r="248" s="174" customFormat="1" ht="23.1" customHeight="1" spans="1:9">
      <c r="A248" s="182" t="s">
        <v>322</v>
      </c>
      <c r="B248" s="182" t="s">
        <v>112</v>
      </c>
      <c r="C248" s="182" t="s">
        <v>155</v>
      </c>
      <c r="D248" s="185">
        <v>2120399</v>
      </c>
      <c r="E248" s="191" t="s">
        <v>328</v>
      </c>
      <c r="F248" s="190"/>
      <c r="G248" s="190"/>
      <c r="H248" s="190"/>
      <c r="I248" s="175"/>
    </row>
    <row r="249" s="174" customFormat="1" ht="23.1" customHeight="1" spans="1:9">
      <c r="A249" s="182" t="s">
        <v>322</v>
      </c>
      <c r="B249" s="182" t="s">
        <v>127</v>
      </c>
      <c r="C249" s="183"/>
      <c r="D249" s="184">
        <v>21205</v>
      </c>
      <c r="E249" s="188" t="s">
        <v>329</v>
      </c>
      <c r="F249" s="190">
        <v>5257.6674</v>
      </c>
      <c r="G249" s="187">
        <v>957.6674</v>
      </c>
      <c r="H249" s="187">
        <v>4300</v>
      </c>
      <c r="I249" s="175"/>
    </row>
    <row r="250" s="174" customFormat="1" ht="23.1" customHeight="1" spans="1:9">
      <c r="A250" s="182" t="s">
        <v>322</v>
      </c>
      <c r="B250" s="182" t="s">
        <v>127</v>
      </c>
      <c r="C250" s="182" t="s">
        <v>107</v>
      </c>
      <c r="D250" s="185">
        <v>2120501</v>
      </c>
      <c r="E250" s="191" t="s">
        <v>330</v>
      </c>
      <c r="F250" s="190">
        <v>5257.6674</v>
      </c>
      <c r="G250" s="190">
        <v>957.6674</v>
      </c>
      <c r="H250" s="190">
        <v>4300</v>
      </c>
      <c r="I250" s="175"/>
    </row>
    <row r="251" s="174" customFormat="1" ht="23.1" customHeight="1" spans="1:9">
      <c r="A251" s="182" t="s">
        <v>322</v>
      </c>
      <c r="B251" s="182" t="s">
        <v>155</v>
      </c>
      <c r="C251" s="183"/>
      <c r="D251" s="184">
        <v>21299</v>
      </c>
      <c r="E251" s="188" t="s">
        <v>331</v>
      </c>
      <c r="F251" s="190">
        <v>166.6768</v>
      </c>
      <c r="G251" s="187">
        <v>0</v>
      </c>
      <c r="H251" s="187">
        <v>166.6768</v>
      </c>
      <c r="I251" s="175"/>
    </row>
    <row r="252" s="174" customFormat="1" ht="23.1" customHeight="1" spans="1:9">
      <c r="A252" s="182" t="s">
        <v>322</v>
      </c>
      <c r="B252" s="182" t="s">
        <v>155</v>
      </c>
      <c r="C252" s="182" t="s">
        <v>155</v>
      </c>
      <c r="D252" s="185">
        <v>2129999</v>
      </c>
      <c r="E252" s="191" t="s">
        <v>332</v>
      </c>
      <c r="F252" s="190">
        <v>166.6768</v>
      </c>
      <c r="G252" s="190">
        <v>0</v>
      </c>
      <c r="H252" s="190">
        <v>166.6768</v>
      </c>
      <c r="I252" s="175"/>
    </row>
    <row r="253" s="174" customFormat="1" ht="23.1" customHeight="1" spans="1:9">
      <c r="A253" s="182" t="s">
        <v>333</v>
      </c>
      <c r="B253" s="183"/>
      <c r="C253" s="183"/>
      <c r="D253" s="184">
        <v>213</v>
      </c>
      <c r="E253" s="188" t="s">
        <v>334</v>
      </c>
      <c r="F253" s="189">
        <v>3032.8606</v>
      </c>
      <c r="G253" s="187">
        <v>328.3606</v>
      </c>
      <c r="H253" s="187">
        <v>2704.5</v>
      </c>
      <c r="I253" s="175"/>
    </row>
    <row r="254" s="174" customFormat="1" ht="23.1" customHeight="1" spans="1:9">
      <c r="A254" s="182" t="s">
        <v>333</v>
      </c>
      <c r="B254" s="182" t="s">
        <v>107</v>
      </c>
      <c r="C254" s="183"/>
      <c r="D254" s="184">
        <v>21301</v>
      </c>
      <c r="E254" s="188" t="s">
        <v>335</v>
      </c>
      <c r="F254" s="190">
        <v>198.3715</v>
      </c>
      <c r="G254" s="187">
        <v>198.3715</v>
      </c>
      <c r="H254" s="187">
        <v>0</v>
      </c>
      <c r="I254" s="175"/>
    </row>
    <row r="255" s="174" customFormat="1" ht="23.1" customHeight="1" spans="1:9">
      <c r="A255" s="182" t="s">
        <v>333</v>
      </c>
      <c r="B255" s="182" t="s">
        <v>107</v>
      </c>
      <c r="C255" s="182" t="s">
        <v>107</v>
      </c>
      <c r="D255" s="185">
        <v>2130101</v>
      </c>
      <c r="E255" s="191" t="s">
        <v>109</v>
      </c>
      <c r="F255" s="190">
        <v>198.3715</v>
      </c>
      <c r="G255" s="190">
        <v>198.3715</v>
      </c>
      <c r="H255" s="190">
        <v>0</v>
      </c>
      <c r="I255" s="175"/>
    </row>
    <row r="256" s="174" customFormat="1" ht="23.1" customHeight="1" spans="1:9">
      <c r="A256" s="182" t="s">
        <v>333</v>
      </c>
      <c r="B256" s="182" t="s">
        <v>107</v>
      </c>
      <c r="C256" s="182" t="s">
        <v>200</v>
      </c>
      <c r="D256" s="185">
        <v>2130109</v>
      </c>
      <c r="E256" s="191" t="s">
        <v>336</v>
      </c>
      <c r="F256" s="190"/>
      <c r="G256" s="190"/>
      <c r="H256" s="190"/>
      <c r="I256" s="175"/>
    </row>
    <row r="257" s="174" customFormat="1" ht="23.1" customHeight="1" spans="1:9">
      <c r="A257" s="182" t="s">
        <v>333</v>
      </c>
      <c r="B257" s="182" t="s">
        <v>107</v>
      </c>
      <c r="C257" s="182" t="s">
        <v>261</v>
      </c>
      <c r="D257" s="185">
        <v>2130120</v>
      </c>
      <c r="E257" s="191" t="s">
        <v>337</v>
      </c>
      <c r="F257" s="190"/>
      <c r="G257" s="190"/>
      <c r="H257" s="190"/>
      <c r="I257" s="175"/>
    </row>
    <row r="258" s="174" customFormat="1" ht="23.1" customHeight="1" spans="1:9">
      <c r="A258" s="182" t="s">
        <v>333</v>
      </c>
      <c r="B258" s="182" t="s">
        <v>107</v>
      </c>
      <c r="C258" s="182" t="s">
        <v>268</v>
      </c>
      <c r="D258" s="185">
        <v>2130125</v>
      </c>
      <c r="E258" s="191" t="s">
        <v>338</v>
      </c>
      <c r="F258" s="190"/>
      <c r="G258" s="190"/>
      <c r="H258" s="190"/>
      <c r="I258" s="175"/>
    </row>
    <row r="259" s="174" customFormat="1" ht="23.1" customHeight="1" spans="1:9">
      <c r="A259" s="182" t="s">
        <v>333</v>
      </c>
      <c r="B259" s="182" t="s">
        <v>107</v>
      </c>
      <c r="C259" s="182" t="s">
        <v>339</v>
      </c>
      <c r="D259" s="185">
        <v>2130153</v>
      </c>
      <c r="E259" s="191" t="s">
        <v>340</v>
      </c>
      <c r="F259" s="190"/>
      <c r="G259" s="190"/>
      <c r="H259" s="190"/>
      <c r="I259" s="175"/>
    </row>
    <row r="260" s="174" customFormat="1" ht="23.1" customHeight="1" spans="1:9">
      <c r="A260" s="182" t="s">
        <v>333</v>
      </c>
      <c r="B260" s="182" t="s">
        <v>107</v>
      </c>
      <c r="C260" s="182" t="s">
        <v>155</v>
      </c>
      <c r="D260" s="185">
        <v>2130199</v>
      </c>
      <c r="E260" s="191" t="s">
        <v>341</v>
      </c>
      <c r="F260" s="190"/>
      <c r="G260" s="190"/>
      <c r="H260" s="190"/>
      <c r="I260" s="175"/>
    </row>
    <row r="261" s="174" customFormat="1" ht="23.1" customHeight="1" spans="1:9">
      <c r="A261" s="182" t="s">
        <v>333</v>
      </c>
      <c r="B261" s="182" t="s">
        <v>110</v>
      </c>
      <c r="C261" s="183"/>
      <c r="D261" s="184">
        <v>21302</v>
      </c>
      <c r="E261" s="188" t="s">
        <v>342</v>
      </c>
      <c r="F261" s="190"/>
      <c r="G261" s="187"/>
      <c r="H261" s="187"/>
      <c r="I261" s="175"/>
    </row>
    <row r="262" s="174" customFormat="1" ht="23.1" customHeight="1" spans="1:9">
      <c r="A262" s="182" t="s">
        <v>333</v>
      </c>
      <c r="B262" s="182" t="s">
        <v>110</v>
      </c>
      <c r="C262" s="182" t="s">
        <v>155</v>
      </c>
      <c r="D262" s="185">
        <v>2130299</v>
      </c>
      <c r="E262" s="191" t="s">
        <v>343</v>
      </c>
      <c r="F262" s="190"/>
      <c r="G262" s="190"/>
      <c r="H262" s="190"/>
      <c r="I262" s="175"/>
    </row>
    <row r="263" s="174" customFormat="1" ht="23.1" customHeight="1" spans="1:9">
      <c r="A263" s="182" t="s">
        <v>333</v>
      </c>
      <c r="B263" s="182" t="s">
        <v>112</v>
      </c>
      <c r="C263" s="183"/>
      <c r="D263" s="184">
        <v>21303</v>
      </c>
      <c r="E263" s="188" t="s">
        <v>344</v>
      </c>
      <c r="F263" s="190">
        <v>228.9891</v>
      </c>
      <c r="G263" s="187">
        <v>129.9891</v>
      </c>
      <c r="H263" s="187">
        <v>99</v>
      </c>
      <c r="I263" s="175"/>
    </row>
    <row r="264" s="174" customFormat="1" ht="23.1" customHeight="1" spans="1:9">
      <c r="A264" s="182" t="s">
        <v>333</v>
      </c>
      <c r="B264" s="182" t="s">
        <v>112</v>
      </c>
      <c r="C264" s="182" t="s">
        <v>107</v>
      </c>
      <c r="D264" s="185">
        <v>2130301</v>
      </c>
      <c r="E264" s="191" t="s">
        <v>109</v>
      </c>
      <c r="F264" s="190">
        <v>129.9891</v>
      </c>
      <c r="G264" s="190">
        <v>129.9891</v>
      </c>
      <c r="H264" s="190">
        <v>0</v>
      </c>
      <c r="I264" s="175"/>
    </row>
    <row r="265" s="174" customFormat="1" ht="23.1" customHeight="1" spans="1:9">
      <c r="A265" s="182" t="s">
        <v>333</v>
      </c>
      <c r="B265" s="182" t="s">
        <v>112</v>
      </c>
      <c r="C265" s="182" t="s">
        <v>110</v>
      </c>
      <c r="D265" s="185">
        <v>2130302</v>
      </c>
      <c r="E265" s="191" t="s">
        <v>111</v>
      </c>
      <c r="F265" s="190"/>
      <c r="G265" s="190"/>
      <c r="H265" s="190"/>
      <c r="I265" s="175"/>
    </row>
    <row r="266" s="174" customFormat="1" ht="23.1" customHeight="1" spans="1:9">
      <c r="A266" s="182" t="s">
        <v>333</v>
      </c>
      <c r="B266" s="182" t="s">
        <v>112</v>
      </c>
      <c r="C266" s="182" t="s">
        <v>127</v>
      </c>
      <c r="D266" s="185">
        <v>2130305</v>
      </c>
      <c r="E266" s="191" t="s">
        <v>345</v>
      </c>
      <c r="F266" s="190"/>
      <c r="G266" s="190"/>
      <c r="H266" s="190"/>
      <c r="I266" s="175"/>
    </row>
    <row r="267" s="174" customFormat="1" ht="23.1" customHeight="1" spans="1:9">
      <c r="A267" s="182" t="s">
        <v>333</v>
      </c>
      <c r="B267" s="182" t="s">
        <v>112</v>
      </c>
      <c r="C267" s="182" t="s">
        <v>116</v>
      </c>
      <c r="D267" s="185">
        <v>2130306</v>
      </c>
      <c r="E267" s="191" t="s">
        <v>346</v>
      </c>
      <c r="F267" s="190"/>
      <c r="G267" s="190"/>
      <c r="H267" s="190"/>
      <c r="I267" s="175"/>
    </row>
    <row r="268" s="174" customFormat="1" ht="23.1" customHeight="1" spans="1:9">
      <c r="A268" s="182" t="s">
        <v>333</v>
      </c>
      <c r="B268" s="182" t="s">
        <v>112</v>
      </c>
      <c r="C268" s="182" t="s">
        <v>134</v>
      </c>
      <c r="D268" s="185">
        <v>2130311</v>
      </c>
      <c r="E268" s="191" t="s">
        <v>347</v>
      </c>
      <c r="F268" s="190"/>
      <c r="G268" s="190"/>
      <c r="H268" s="190"/>
      <c r="I268" s="175"/>
    </row>
    <row r="269" s="174" customFormat="1" ht="23.1" customHeight="1" spans="1:9">
      <c r="A269" s="182" t="s">
        <v>333</v>
      </c>
      <c r="B269" s="182" t="s">
        <v>112</v>
      </c>
      <c r="C269" s="182" t="s">
        <v>348</v>
      </c>
      <c r="D269" s="185">
        <v>2130314</v>
      </c>
      <c r="E269" s="191" t="s">
        <v>349</v>
      </c>
      <c r="F269" s="190"/>
      <c r="G269" s="190"/>
      <c r="H269" s="190"/>
      <c r="I269" s="175"/>
    </row>
    <row r="270" s="174" customFormat="1" ht="23.1" customHeight="1" spans="1:9">
      <c r="A270" s="182" t="s">
        <v>333</v>
      </c>
      <c r="B270" s="182" t="s">
        <v>112</v>
      </c>
      <c r="C270" s="182" t="s">
        <v>155</v>
      </c>
      <c r="D270" s="185">
        <v>2130399</v>
      </c>
      <c r="E270" s="191" t="s">
        <v>350</v>
      </c>
      <c r="F270" s="190">
        <v>59</v>
      </c>
      <c r="G270" s="190">
        <v>0</v>
      </c>
      <c r="H270" s="190">
        <v>59</v>
      </c>
      <c r="I270" s="175"/>
    </row>
    <row r="271" s="174" customFormat="1" ht="23.1" customHeight="1" spans="1:9">
      <c r="A271" s="182" t="s">
        <v>333</v>
      </c>
      <c r="B271" s="182" t="s">
        <v>127</v>
      </c>
      <c r="C271" s="183"/>
      <c r="D271" s="184">
        <v>21305</v>
      </c>
      <c r="E271" s="188" t="s">
        <v>351</v>
      </c>
      <c r="F271" s="190">
        <v>2345</v>
      </c>
      <c r="G271" s="187">
        <v>0</v>
      </c>
      <c r="H271" s="187">
        <v>2345</v>
      </c>
      <c r="I271" s="175"/>
    </row>
    <row r="272" s="174" customFormat="1" ht="23.1" customHeight="1" spans="1:9">
      <c r="A272" s="182" t="s">
        <v>333</v>
      </c>
      <c r="B272" s="182" t="s">
        <v>127</v>
      </c>
      <c r="C272" s="182" t="s">
        <v>107</v>
      </c>
      <c r="D272" s="185">
        <v>2130501</v>
      </c>
      <c r="E272" s="191" t="s">
        <v>109</v>
      </c>
      <c r="F272" s="190"/>
      <c r="G272" s="190"/>
      <c r="H272" s="190"/>
      <c r="I272" s="175"/>
    </row>
    <row r="273" s="174" customFormat="1" ht="23.1" customHeight="1" spans="1:9">
      <c r="A273" s="182" t="s">
        <v>333</v>
      </c>
      <c r="B273" s="182" t="s">
        <v>127</v>
      </c>
      <c r="C273" s="182" t="s">
        <v>110</v>
      </c>
      <c r="D273" s="185">
        <v>2130502</v>
      </c>
      <c r="E273" s="191" t="s">
        <v>111</v>
      </c>
      <c r="F273" s="190"/>
      <c r="G273" s="190"/>
      <c r="H273" s="190"/>
      <c r="I273" s="175"/>
    </row>
    <row r="274" s="174" customFormat="1" ht="23.1" customHeight="1" spans="1:9">
      <c r="A274" s="182" t="s">
        <v>333</v>
      </c>
      <c r="B274" s="182" t="s">
        <v>127</v>
      </c>
      <c r="C274" s="182" t="s">
        <v>116</v>
      </c>
      <c r="D274" s="185">
        <v>2130506</v>
      </c>
      <c r="E274" s="191" t="s">
        <v>352</v>
      </c>
      <c r="F274" s="190"/>
      <c r="G274" s="190"/>
      <c r="H274" s="190"/>
      <c r="I274" s="175"/>
    </row>
    <row r="275" s="174" customFormat="1" ht="23.1" customHeight="1" spans="1:9">
      <c r="A275" s="182" t="s">
        <v>333</v>
      </c>
      <c r="B275" s="182" t="s">
        <v>127</v>
      </c>
      <c r="C275" s="182" t="s">
        <v>155</v>
      </c>
      <c r="D275" s="185">
        <v>2130599</v>
      </c>
      <c r="E275" s="191" t="s">
        <v>353</v>
      </c>
      <c r="F275" s="190">
        <v>60</v>
      </c>
      <c r="G275" s="190">
        <v>0</v>
      </c>
      <c r="H275" s="190">
        <v>60</v>
      </c>
      <c r="I275" s="175"/>
    </row>
    <row r="276" s="174" customFormat="1" ht="23.1" customHeight="1" spans="1:9">
      <c r="A276" s="182" t="s">
        <v>333</v>
      </c>
      <c r="B276" s="182" t="s">
        <v>129</v>
      </c>
      <c r="C276" s="183"/>
      <c r="D276" s="184">
        <v>21307</v>
      </c>
      <c r="E276" s="188" t="s">
        <v>354</v>
      </c>
      <c r="F276" s="190"/>
      <c r="G276" s="187"/>
      <c r="H276" s="187"/>
      <c r="I276" s="175"/>
    </row>
    <row r="277" s="174" customFormat="1" ht="23.1" customHeight="1" spans="1:9">
      <c r="A277" s="182" t="s">
        <v>333</v>
      </c>
      <c r="B277" s="182" t="s">
        <v>129</v>
      </c>
      <c r="C277" s="182" t="s">
        <v>127</v>
      </c>
      <c r="D277" s="185">
        <v>2130705</v>
      </c>
      <c r="E277" s="191" t="s">
        <v>355</v>
      </c>
      <c r="F277" s="190"/>
      <c r="G277" s="190"/>
      <c r="H277" s="190"/>
      <c r="I277" s="175"/>
    </row>
    <row r="278" s="174" customFormat="1" ht="23.1" customHeight="1" spans="1:9">
      <c r="A278" s="182" t="s">
        <v>333</v>
      </c>
      <c r="B278" s="182" t="s">
        <v>118</v>
      </c>
      <c r="C278" s="183"/>
      <c r="D278" s="184">
        <v>21308</v>
      </c>
      <c r="E278" s="188" t="s">
        <v>356</v>
      </c>
      <c r="F278" s="190">
        <v>19.5</v>
      </c>
      <c r="G278" s="187">
        <v>0</v>
      </c>
      <c r="H278" s="187">
        <v>19.5</v>
      </c>
      <c r="I278" s="175"/>
    </row>
    <row r="279" s="174" customFormat="1" ht="23.1" customHeight="1" spans="1:9">
      <c r="A279" s="182" t="s">
        <v>333</v>
      </c>
      <c r="B279" s="182" t="s">
        <v>118</v>
      </c>
      <c r="C279" s="182" t="s">
        <v>112</v>
      </c>
      <c r="D279" s="185">
        <v>2130803</v>
      </c>
      <c r="E279" s="191" t="s">
        <v>357</v>
      </c>
      <c r="F279" s="190">
        <v>15</v>
      </c>
      <c r="G279" s="190">
        <v>0</v>
      </c>
      <c r="H279" s="190">
        <v>15</v>
      </c>
      <c r="I279" s="175"/>
    </row>
    <row r="280" s="174" customFormat="1" ht="23.1" customHeight="1" spans="1:9">
      <c r="A280" s="182" t="s">
        <v>333</v>
      </c>
      <c r="B280" s="182" t="s">
        <v>118</v>
      </c>
      <c r="C280" s="182" t="s">
        <v>114</v>
      </c>
      <c r="D280" s="185">
        <v>2130804</v>
      </c>
      <c r="E280" s="191" t="s">
        <v>358</v>
      </c>
      <c r="F280" s="190">
        <v>4.5</v>
      </c>
      <c r="G280" s="190">
        <v>0</v>
      </c>
      <c r="H280" s="190">
        <v>4.5</v>
      </c>
      <c r="I280" s="175"/>
    </row>
    <row r="281" s="174" customFormat="1" ht="23.1" customHeight="1" spans="1:9">
      <c r="A281" s="182" t="s">
        <v>359</v>
      </c>
      <c r="B281" s="183"/>
      <c r="C281" s="183"/>
      <c r="D281" s="184">
        <v>214</v>
      </c>
      <c r="E281" s="188" t="s">
        <v>360</v>
      </c>
      <c r="F281" s="189">
        <v>85</v>
      </c>
      <c r="G281" s="187">
        <v>0</v>
      </c>
      <c r="H281" s="187">
        <v>85</v>
      </c>
      <c r="I281" s="175"/>
    </row>
    <row r="282" s="174" customFormat="1" ht="23.1" customHeight="1" spans="1:9">
      <c r="A282" s="182" t="s">
        <v>359</v>
      </c>
      <c r="B282" s="182" t="s">
        <v>107</v>
      </c>
      <c r="C282" s="183"/>
      <c r="D282" s="184">
        <v>21401</v>
      </c>
      <c r="E282" s="188" t="s">
        <v>361</v>
      </c>
      <c r="F282" s="190">
        <v>85</v>
      </c>
      <c r="G282" s="187">
        <v>0</v>
      </c>
      <c r="H282" s="187">
        <v>85</v>
      </c>
      <c r="I282" s="175"/>
    </row>
    <row r="283" s="174" customFormat="1" ht="23.1" customHeight="1" spans="1:9">
      <c r="A283" s="182" t="s">
        <v>359</v>
      </c>
      <c r="B283" s="182" t="s">
        <v>107</v>
      </c>
      <c r="C283" s="182" t="s">
        <v>116</v>
      </c>
      <c r="D283" s="185">
        <v>2140106</v>
      </c>
      <c r="E283" s="191" t="s">
        <v>362</v>
      </c>
      <c r="F283" s="190">
        <v>85</v>
      </c>
      <c r="G283" s="190">
        <v>0</v>
      </c>
      <c r="H283" s="190">
        <v>85</v>
      </c>
      <c r="I283" s="175"/>
    </row>
    <row r="284" s="174" customFormat="1" ht="23.1" customHeight="1" spans="1:9">
      <c r="A284" s="182" t="s">
        <v>363</v>
      </c>
      <c r="B284" s="183"/>
      <c r="C284" s="183"/>
      <c r="D284" s="184">
        <v>217</v>
      </c>
      <c r="E284" s="188" t="s">
        <v>364</v>
      </c>
      <c r="F284" s="189"/>
      <c r="G284" s="187"/>
      <c r="H284" s="187"/>
      <c r="I284" s="175"/>
    </row>
    <row r="285" s="174" customFormat="1" ht="23.1" customHeight="1" spans="1:9">
      <c r="A285" s="182" t="s">
        <v>363</v>
      </c>
      <c r="B285" s="182" t="s">
        <v>107</v>
      </c>
      <c r="C285" s="183"/>
      <c r="D285" s="184">
        <v>21701</v>
      </c>
      <c r="E285" s="188" t="s">
        <v>365</v>
      </c>
      <c r="F285" s="190"/>
      <c r="G285" s="187"/>
      <c r="H285" s="187"/>
      <c r="I285" s="175"/>
    </row>
    <row r="286" s="174" customFormat="1" ht="23.1" customHeight="1" spans="1:9">
      <c r="A286" s="182" t="s">
        <v>363</v>
      </c>
      <c r="B286" s="182" t="s">
        <v>107</v>
      </c>
      <c r="C286" s="182" t="s">
        <v>110</v>
      </c>
      <c r="D286" s="185">
        <v>2170102</v>
      </c>
      <c r="E286" s="191" t="s">
        <v>111</v>
      </c>
      <c r="F286" s="190"/>
      <c r="G286" s="190"/>
      <c r="H286" s="190"/>
      <c r="I286" s="175"/>
    </row>
    <row r="287" s="174" customFormat="1" ht="23.1" customHeight="1" spans="1:9">
      <c r="A287" s="182" t="s">
        <v>366</v>
      </c>
      <c r="B287" s="183"/>
      <c r="C287" s="183"/>
      <c r="D287" s="184">
        <v>220</v>
      </c>
      <c r="E287" s="188" t="s">
        <v>367</v>
      </c>
      <c r="F287" s="189">
        <v>401.7859</v>
      </c>
      <c r="G287" s="187">
        <v>300.7859</v>
      </c>
      <c r="H287" s="187">
        <v>101</v>
      </c>
      <c r="I287" s="175"/>
    </row>
    <row r="288" s="174" customFormat="1" ht="23.1" customHeight="1" spans="1:9">
      <c r="A288" s="182" t="s">
        <v>366</v>
      </c>
      <c r="B288" s="182" t="s">
        <v>107</v>
      </c>
      <c r="C288" s="183"/>
      <c r="D288" s="184">
        <v>22001</v>
      </c>
      <c r="E288" s="188" t="s">
        <v>368</v>
      </c>
      <c r="F288" s="190">
        <v>401.7859</v>
      </c>
      <c r="G288" s="187">
        <v>300.7859</v>
      </c>
      <c r="H288" s="187">
        <v>101</v>
      </c>
      <c r="I288" s="175"/>
    </row>
    <row r="289" s="174" customFormat="1" ht="23.1" customHeight="1" spans="1:9">
      <c r="A289" s="182" t="s">
        <v>366</v>
      </c>
      <c r="B289" s="182" t="s">
        <v>107</v>
      </c>
      <c r="C289" s="182" t="s">
        <v>107</v>
      </c>
      <c r="D289" s="185">
        <v>2200101</v>
      </c>
      <c r="E289" s="191" t="s">
        <v>109</v>
      </c>
      <c r="F289" s="190">
        <v>350.7859</v>
      </c>
      <c r="G289" s="190">
        <v>300.7859</v>
      </c>
      <c r="H289" s="190">
        <v>50</v>
      </c>
      <c r="I289" s="175"/>
    </row>
    <row r="290" s="174" customFormat="1" ht="23.1" customHeight="1" spans="1:9">
      <c r="A290" s="182" t="s">
        <v>366</v>
      </c>
      <c r="B290" s="182" t="s">
        <v>107</v>
      </c>
      <c r="C290" s="182" t="s">
        <v>110</v>
      </c>
      <c r="D290" s="185">
        <v>2200102</v>
      </c>
      <c r="E290" s="191" t="s">
        <v>111</v>
      </c>
      <c r="F290" s="190">
        <v>51</v>
      </c>
      <c r="G290" s="190">
        <v>0</v>
      </c>
      <c r="H290" s="190">
        <v>51</v>
      </c>
      <c r="I290" s="175"/>
    </row>
    <row r="291" s="174" customFormat="1" ht="23.1" customHeight="1" spans="1:9">
      <c r="A291" s="182" t="s">
        <v>366</v>
      </c>
      <c r="B291" s="182" t="s">
        <v>107</v>
      </c>
      <c r="C291" s="182" t="s">
        <v>155</v>
      </c>
      <c r="D291" s="185">
        <v>2200199</v>
      </c>
      <c r="E291" s="191" t="s">
        <v>369</v>
      </c>
      <c r="F291" s="190"/>
      <c r="G291" s="190"/>
      <c r="H291" s="190"/>
      <c r="I291" s="175"/>
    </row>
    <row r="292" s="174" customFormat="1" ht="23.1" customHeight="1" spans="1:9">
      <c r="A292" s="182" t="s">
        <v>370</v>
      </c>
      <c r="B292" s="183"/>
      <c r="C292" s="183"/>
      <c r="D292" s="184">
        <v>221</v>
      </c>
      <c r="E292" s="188" t="s">
        <v>371</v>
      </c>
      <c r="F292" s="189">
        <v>1491.29729</v>
      </c>
      <c r="G292" s="187">
        <v>1488.29729</v>
      </c>
      <c r="H292" s="187">
        <v>3</v>
      </c>
      <c r="I292" s="175"/>
    </row>
    <row r="293" s="174" customFormat="1" ht="23.1" customHeight="1" spans="1:9">
      <c r="A293" s="182" t="s">
        <v>370</v>
      </c>
      <c r="B293" s="182" t="s">
        <v>107</v>
      </c>
      <c r="C293" s="183"/>
      <c r="D293" s="184">
        <v>22101</v>
      </c>
      <c r="E293" s="188" t="s">
        <v>372</v>
      </c>
      <c r="F293" s="190">
        <v>3</v>
      </c>
      <c r="G293" s="187">
        <v>0</v>
      </c>
      <c r="H293" s="187">
        <v>3</v>
      </c>
      <c r="I293" s="175"/>
    </row>
    <row r="294" s="174" customFormat="1" ht="23.1" customHeight="1" spans="1:9">
      <c r="A294" s="182" t="s">
        <v>370</v>
      </c>
      <c r="B294" s="182" t="s">
        <v>107</v>
      </c>
      <c r="C294" s="182" t="s">
        <v>118</v>
      </c>
      <c r="D294" s="185">
        <v>2210108</v>
      </c>
      <c r="E294" s="191" t="s">
        <v>373</v>
      </c>
      <c r="F294" s="190"/>
      <c r="G294" s="190"/>
      <c r="H294" s="190"/>
      <c r="I294" s="175"/>
    </row>
    <row r="295" s="174" customFormat="1" ht="23.1" customHeight="1" spans="1:9">
      <c r="A295" s="182" t="s">
        <v>370</v>
      </c>
      <c r="B295" s="182" t="s">
        <v>107</v>
      </c>
      <c r="C295" s="182" t="s">
        <v>183</v>
      </c>
      <c r="D295" s="185">
        <v>2210110</v>
      </c>
      <c r="E295" s="191" t="s">
        <v>374</v>
      </c>
      <c r="F295" s="190"/>
      <c r="G295" s="190"/>
      <c r="H295" s="190"/>
      <c r="I295" s="175"/>
    </row>
    <row r="296" s="174" customFormat="1" ht="23.1" customHeight="1" spans="1:9">
      <c r="A296" s="182" t="s">
        <v>370</v>
      </c>
      <c r="B296" s="182" t="s">
        <v>110</v>
      </c>
      <c r="C296" s="183"/>
      <c r="D296" s="184">
        <v>22102</v>
      </c>
      <c r="E296" s="188" t="s">
        <v>375</v>
      </c>
      <c r="F296" s="190">
        <v>1488.29729</v>
      </c>
      <c r="G296" s="187">
        <v>1488.29729</v>
      </c>
      <c r="H296" s="187">
        <v>0</v>
      </c>
      <c r="I296" s="175"/>
    </row>
    <row r="297" s="174" customFormat="1" ht="23.1" customHeight="1" spans="1:9">
      <c r="A297" s="182" t="s">
        <v>370</v>
      </c>
      <c r="B297" s="182" t="s">
        <v>110</v>
      </c>
      <c r="C297" s="182" t="s">
        <v>107</v>
      </c>
      <c r="D297" s="185">
        <v>2210201</v>
      </c>
      <c r="E297" s="191" t="s">
        <v>376</v>
      </c>
      <c r="F297" s="190">
        <v>1488.29729</v>
      </c>
      <c r="G297" s="190">
        <v>1488.29729</v>
      </c>
      <c r="H297" s="190">
        <v>0</v>
      </c>
      <c r="I297" s="175"/>
    </row>
    <row r="298" s="174" customFormat="1" ht="21.3" customHeight="1" spans="1:9">
      <c r="A298" s="182" t="s">
        <v>377</v>
      </c>
      <c r="B298" s="183"/>
      <c r="C298" s="183"/>
      <c r="D298" s="184">
        <v>224</v>
      </c>
      <c r="E298" s="188" t="s">
        <v>378</v>
      </c>
      <c r="F298" s="189">
        <v>1252.1313</v>
      </c>
      <c r="G298" s="187">
        <v>82.1313</v>
      </c>
      <c r="H298" s="187">
        <v>1170</v>
      </c>
      <c r="I298" s="175"/>
    </row>
    <row r="299" s="174" customFormat="1" ht="21.3" customHeight="1" spans="1:9">
      <c r="A299" s="182" t="s">
        <v>377</v>
      </c>
      <c r="B299" s="182" t="s">
        <v>107</v>
      </c>
      <c r="C299" s="183"/>
      <c r="D299" s="184">
        <v>22401</v>
      </c>
      <c r="E299" s="188" t="s">
        <v>379</v>
      </c>
      <c r="F299" s="190">
        <v>452.1313</v>
      </c>
      <c r="G299" s="187">
        <v>82.1313</v>
      </c>
      <c r="H299" s="187">
        <v>370</v>
      </c>
      <c r="I299" s="175"/>
    </row>
    <row r="300" s="174" customFormat="1" ht="21.3" customHeight="1" spans="1:9">
      <c r="A300" s="182" t="s">
        <v>377</v>
      </c>
      <c r="B300" s="182" t="s">
        <v>107</v>
      </c>
      <c r="C300" s="182" t="s">
        <v>107</v>
      </c>
      <c r="D300" s="185">
        <v>2240101</v>
      </c>
      <c r="E300" s="191" t="s">
        <v>109</v>
      </c>
      <c r="F300" s="190">
        <v>82.1313</v>
      </c>
      <c r="G300" s="190">
        <v>82.1313</v>
      </c>
      <c r="H300" s="190">
        <v>0</v>
      </c>
      <c r="I300" s="175"/>
    </row>
    <row r="301" s="174" customFormat="1" ht="21.3" customHeight="1" spans="1:9">
      <c r="A301" s="182" t="s">
        <v>377</v>
      </c>
      <c r="B301" s="182" t="s">
        <v>107</v>
      </c>
      <c r="C301" s="182" t="s">
        <v>110</v>
      </c>
      <c r="D301" s="185">
        <v>2240102</v>
      </c>
      <c r="E301" s="191" t="s">
        <v>111</v>
      </c>
      <c r="F301" s="190">
        <v>370</v>
      </c>
      <c r="G301" s="190">
        <v>0</v>
      </c>
      <c r="H301" s="190">
        <v>370</v>
      </c>
      <c r="I301" s="175"/>
    </row>
    <row r="302" s="174" customFormat="1" ht="21.3" customHeight="1" spans="1:9">
      <c r="A302" s="182" t="s">
        <v>377</v>
      </c>
      <c r="B302" s="182" t="s">
        <v>110</v>
      </c>
      <c r="C302" s="183"/>
      <c r="D302" s="184">
        <v>22402</v>
      </c>
      <c r="E302" s="188" t="s">
        <v>380</v>
      </c>
      <c r="F302" s="190">
        <v>800</v>
      </c>
      <c r="G302" s="187">
        <v>0</v>
      </c>
      <c r="H302" s="187">
        <v>800</v>
      </c>
      <c r="I302" s="175"/>
    </row>
    <row r="303" s="174" customFormat="1" ht="21.3" customHeight="1" spans="1:9">
      <c r="A303" s="182" t="s">
        <v>377</v>
      </c>
      <c r="B303" s="182" t="s">
        <v>110</v>
      </c>
      <c r="C303" s="182" t="s">
        <v>107</v>
      </c>
      <c r="D303" s="185">
        <v>2240201</v>
      </c>
      <c r="E303" s="191" t="s">
        <v>109</v>
      </c>
      <c r="F303" s="190">
        <v>800</v>
      </c>
      <c r="G303" s="190">
        <v>0</v>
      </c>
      <c r="H303" s="190">
        <v>800</v>
      </c>
      <c r="I303" s="175"/>
    </row>
    <row r="304" s="174" customFormat="1" ht="21.3" customHeight="1" spans="1:9">
      <c r="A304" s="182">
        <v>227</v>
      </c>
      <c r="B304" s="182"/>
      <c r="C304" s="182"/>
      <c r="D304" s="188">
        <v>227</v>
      </c>
      <c r="E304" s="188" t="s">
        <v>381</v>
      </c>
      <c r="F304" s="189">
        <v>2000</v>
      </c>
      <c r="G304" s="187"/>
      <c r="H304" s="187">
        <v>2000</v>
      </c>
      <c r="I304" s="175"/>
    </row>
    <row r="305" s="174" customFormat="1" ht="21.3" customHeight="1" spans="1:9">
      <c r="A305" s="182" t="s">
        <v>382</v>
      </c>
      <c r="B305" s="183"/>
      <c r="C305" s="183"/>
      <c r="D305" s="184">
        <v>229</v>
      </c>
      <c r="E305" s="188" t="s">
        <v>383</v>
      </c>
      <c r="F305" s="189"/>
      <c r="G305" s="187"/>
      <c r="H305" s="187"/>
      <c r="I305" s="175"/>
    </row>
    <row r="306" s="174" customFormat="1" ht="21.3" customHeight="1" spans="1:9">
      <c r="A306" s="182" t="s">
        <v>382</v>
      </c>
      <c r="B306" s="182" t="s">
        <v>110</v>
      </c>
      <c r="C306" s="183"/>
      <c r="D306" s="184">
        <v>22902</v>
      </c>
      <c r="E306" s="188" t="s">
        <v>384</v>
      </c>
      <c r="F306" s="190"/>
      <c r="G306" s="187"/>
      <c r="H306" s="187"/>
      <c r="I306" s="175"/>
    </row>
    <row r="307" s="174" customFormat="1" ht="21.3" customHeight="1" spans="1:9">
      <c r="A307" s="182" t="s">
        <v>382</v>
      </c>
      <c r="B307" s="182" t="s">
        <v>110</v>
      </c>
      <c r="C307" s="182" t="s">
        <v>107</v>
      </c>
      <c r="D307" s="185">
        <v>2290201</v>
      </c>
      <c r="E307" s="191" t="s">
        <v>385</v>
      </c>
      <c r="F307" s="190"/>
      <c r="G307" s="190"/>
      <c r="H307" s="190"/>
      <c r="I307" s="175"/>
    </row>
    <row r="308" s="174" customFormat="1" ht="21.3" customHeight="1" spans="1:9">
      <c r="A308" s="182" t="s">
        <v>386</v>
      </c>
      <c r="B308" s="183"/>
      <c r="C308" s="183"/>
      <c r="D308" s="184">
        <v>231</v>
      </c>
      <c r="E308" s="188" t="s">
        <v>92</v>
      </c>
      <c r="F308" s="189">
        <v>949</v>
      </c>
      <c r="G308" s="187">
        <v>0</v>
      </c>
      <c r="H308" s="187">
        <v>949</v>
      </c>
      <c r="I308" s="175"/>
    </row>
    <row r="309" s="174" customFormat="1" ht="21.3" customHeight="1" spans="1:9">
      <c r="A309" s="182" t="s">
        <v>386</v>
      </c>
      <c r="B309" s="182" t="s">
        <v>112</v>
      </c>
      <c r="C309" s="183"/>
      <c r="D309" s="184">
        <v>23103</v>
      </c>
      <c r="E309" s="188" t="s">
        <v>387</v>
      </c>
      <c r="F309" s="190">
        <v>949</v>
      </c>
      <c r="G309" s="187">
        <v>0</v>
      </c>
      <c r="H309" s="187">
        <v>949</v>
      </c>
      <c r="I309" s="175"/>
    </row>
    <row r="310" s="174" customFormat="1" ht="21.3" customHeight="1" spans="1:9">
      <c r="A310" s="182" t="s">
        <v>386</v>
      </c>
      <c r="B310" s="182" t="s">
        <v>112</v>
      </c>
      <c r="C310" s="182" t="s">
        <v>107</v>
      </c>
      <c r="D310" s="185">
        <v>2310301</v>
      </c>
      <c r="E310" s="191" t="s">
        <v>388</v>
      </c>
      <c r="F310" s="190">
        <v>949</v>
      </c>
      <c r="G310" s="190">
        <v>0</v>
      </c>
      <c r="H310" s="190">
        <v>949</v>
      </c>
      <c r="I310" s="175"/>
    </row>
    <row r="311" s="174" customFormat="1" ht="21.3" customHeight="1" spans="1:9">
      <c r="A311" s="182" t="s">
        <v>389</v>
      </c>
      <c r="B311" s="183"/>
      <c r="C311" s="183"/>
      <c r="D311" s="184">
        <v>232</v>
      </c>
      <c r="E311" s="188" t="s">
        <v>390</v>
      </c>
      <c r="F311" s="189">
        <v>1505</v>
      </c>
      <c r="G311" s="187">
        <v>0</v>
      </c>
      <c r="H311" s="187">
        <v>1505</v>
      </c>
      <c r="I311" s="175"/>
    </row>
    <row r="312" s="174" customFormat="1" ht="21.3" customHeight="1" spans="1:9">
      <c r="A312" s="182" t="s">
        <v>389</v>
      </c>
      <c r="B312" s="182" t="s">
        <v>112</v>
      </c>
      <c r="C312" s="183"/>
      <c r="D312" s="184">
        <v>23203</v>
      </c>
      <c r="E312" s="188" t="s">
        <v>391</v>
      </c>
      <c r="F312" s="190">
        <v>1505</v>
      </c>
      <c r="G312" s="187">
        <v>0</v>
      </c>
      <c r="H312" s="187">
        <v>1505</v>
      </c>
      <c r="I312" s="175"/>
    </row>
    <row r="313" s="174" customFormat="1" ht="21.3" customHeight="1" spans="1:9">
      <c r="A313" s="182" t="s">
        <v>389</v>
      </c>
      <c r="B313" s="182" t="s">
        <v>112</v>
      </c>
      <c r="C313" s="182" t="s">
        <v>107</v>
      </c>
      <c r="D313" s="185">
        <v>2320301</v>
      </c>
      <c r="E313" s="191" t="s">
        <v>392</v>
      </c>
      <c r="F313" s="190">
        <v>1505</v>
      </c>
      <c r="G313" s="190">
        <v>0</v>
      </c>
      <c r="H313" s="190">
        <v>1505</v>
      </c>
      <c r="I313" s="175"/>
    </row>
    <row r="314" s="174" customFormat="1" customHeight="1" spans="1:8">
      <c r="A314" s="176"/>
      <c r="B314" s="176"/>
      <c r="C314" s="176"/>
      <c r="D314" s="176"/>
      <c r="E314" s="176"/>
      <c r="F314" s="176"/>
      <c r="G314" s="176"/>
      <c r="H314" s="176"/>
    </row>
    <row r="315" s="174" customFormat="1" customHeight="1" spans="1:8">
      <c r="A315" s="176"/>
      <c r="B315" s="176"/>
      <c r="C315" s="176"/>
      <c r="D315" s="176"/>
      <c r="E315" s="176"/>
      <c r="F315" s="176"/>
      <c r="G315" s="176"/>
      <c r="H315" s="176"/>
    </row>
    <row r="316" s="174" customFormat="1" customHeight="1" spans="1:8">
      <c r="A316" s="176"/>
      <c r="B316" s="176"/>
      <c r="C316" s="176"/>
      <c r="D316" s="176"/>
      <c r="E316" s="176"/>
      <c r="F316" s="176"/>
      <c r="G316" s="176"/>
      <c r="H316" s="176"/>
    </row>
    <row r="317" s="174" customFormat="1" customHeight="1" spans="1:8">
      <c r="A317" s="176"/>
      <c r="B317" s="176"/>
      <c r="C317" s="176"/>
      <c r="D317" s="176"/>
      <c r="E317" s="176"/>
      <c r="F317" s="176"/>
      <c r="G317" s="176"/>
      <c r="H317" s="176"/>
    </row>
    <row r="318" s="174" customFormat="1" customHeight="1" spans="1:8">
      <c r="A318" s="176"/>
      <c r="B318" s="176"/>
      <c r="C318" s="176"/>
      <c r="D318" s="176"/>
      <c r="E318" s="176"/>
      <c r="F318" s="176"/>
      <c r="G318" s="176"/>
      <c r="H318" s="176"/>
    </row>
    <row r="319" s="174" customFormat="1" customHeight="1" spans="1:8">
      <c r="A319" s="176"/>
      <c r="B319" s="176"/>
      <c r="C319" s="176"/>
      <c r="D319" s="176"/>
      <c r="E319" s="176"/>
      <c r="F319" s="176"/>
      <c r="G319" s="176"/>
      <c r="H319" s="176"/>
    </row>
    <row r="320" s="174" customFormat="1" customHeight="1" spans="1:8">
      <c r="A320" s="176"/>
      <c r="B320" s="176"/>
      <c r="C320" s="176"/>
      <c r="D320" s="176"/>
      <c r="E320" s="176"/>
      <c r="F320" s="176"/>
      <c r="G320" s="176"/>
      <c r="H320" s="176"/>
    </row>
    <row r="321" s="174" customFormat="1" customHeight="1" spans="1:8">
      <c r="A321" s="176"/>
      <c r="B321" s="176"/>
      <c r="C321" s="176"/>
      <c r="D321" s="176"/>
      <c r="E321" s="176"/>
      <c r="F321" s="176"/>
      <c r="G321" s="176"/>
      <c r="H321" s="176"/>
    </row>
    <row r="322" s="174" customFormat="1" customHeight="1" spans="1:8">
      <c r="A322" s="176"/>
      <c r="B322" s="176"/>
      <c r="C322" s="176"/>
      <c r="D322" s="176"/>
      <c r="E322" s="177" t="s">
        <v>393</v>
      </c>
      <c r="F322" s="176"/>
      <c r="G322" s="176"/>
      <c r="H322" s="176"/>
    </row>
  </sheetData>
  <sheetProtection formatCells="0" formatColumns="0" formatRows="0"/>
  <mergeCells count="4">
    <mergeCell ref="A2:H2"/>
    <mergeCell ref="F3:H3"/>
    <mergeCell ref="A4:C4"/>
    <mergeCell ref="D5:E5"/>
  </mergeCells>
  <printOptions horizontalCentered="1"/>
  <pageMargins left="0.590551181102362" right="0.393700787401575" top="0.47244094488189" bottom="0.47244094488189" header="0.511811023622047" footer="0.236220472440945"/>
  <pageSetup paperSize="9" scale="57" orientation="landscape" horizontalDpi="600" verticalDpi="6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showZeros="0" workbookViewId="0">
      <selection activeCell="F8" sqref="F8"/>
    </sheetView>
  </sheetViews>
  <sheetFormatPr defaultColWidth="9" defaultRowHeight="14.25" outlineLevelCol="5"/>
  <cols>
    <col min="1" max="1" width="7.625" style="158" customWidth="1"/>
    <col min="2" max="2" width="48.125" style="158" customWidth="1"/>
    <col min="3" max="3" width="13.375" style="159" customWidth="1"/>
    <col min="4" max="5" width="13.25" style="159" customWidth="1"/>
    <col min="6" max="6" width="9" style="158" customWidth="1"/>
    <col min="7" max="16384" width="9" style="158"/>
  </cols>
  <sheetData>
    <row r="1" ht="20.25" spans="1:1">
      <c r="A1" s="160" t="s">
        <v>7</v>
      </c>
    </row>
    <row r="2" ht="53.25" customHeight="1" spans="1:6">
      <c r="A2" s="161" t="s">
        <v>8</v>
      </c>
      <c r="B2" s="161"/>
      <c r="C2" s="162"/>
      <c r="D2" s="162"/>
      <c r="E2" s="162"/>
      <c r="F2" s="3" t="str">
        <f>HYPERLINK("#"&amp;"目录!A1","返回目录")</f>
        <v>返回目录</v>
      </c>
    </row>
    <row r="3" ht="24" customHeight="1" spans="1:5">
      <c r="A3" s="163" t="s">
        <v>394</v>
      </c>
      <c r="B3" s="163"/>
      <c r="C3" s="164"/>
      <c r="D3" s="164"/>
      <c r="E3" s="173" t="s">
        <v>43</v>
      </c>
    </row>
    <row r="4" s="157" customFormat="1" ht="24" customHeight="1" spans="1:5">
      <c r="A4" s="165" t="s">
        <v>395</v>
      </c>
      <c r="B4" s="165"/>
      <c r="C4" s="166" t="s">
        <v>396</v>
      </c>
      <c r="D4" s="166" t="s">
        <v>397</v>
      </c>
      <c r="E4" s="166" t="s">
        <v>398</v>
      </c>
    </row>
    <row r="5" s="157" customFormat="1" ht="24" customHeight="1" spans="1:5">
      <c r="A5" s="167" t="s">
        <v>399</v>
      </c>
      <c r="B5" s="167" t="s">
        <v>98</v>
      </c>
      <c r="C5" s="168"/>
      <c r="D5" s="168"/>
      <c r="E5" s="168"/>
    </row>
    <row r="6" s="157" customFormat="1" ht="21.95" customHeight="1" spans="1:5">
      <c r="A6" s="169" t="s">
        <v>400</v>
      </c>
      <c r="B6" s="169" t="s">
        <v>401</v>
      </c>
      <c r="C6" s="170">
        <v>165.42168</v>
      </c>
      <c r="D6" s="170">
        <v>165.42168</v>
      </c>
      <c r="E6" s="170"/>
    </row>
    <row r="7" ht="21.95" customHeight="1" spans="1:5">
      <c r="A7" s="171" t="s">
        <v>402</v>
      </c>
      <c r="B7" s="171" t="s">
        <v>403</v>
      </c>
      <c r="C7" s="172">
        <v>32.46768</v>
      </c>
      <c r="D7" s="172">
        <v>32.46768</v>
      </c>
      <c r="E7" s="172"/>
    </row>
    <row r="8" ht="21.95" customHeight="1" spans="1:5">
      <c r="A8" s="171" t="s">
        <v>404</v>
      </c>
      <c r="B8" s="171" t="s">
        <v>405</v>
      </c>
      <c r="C8" s="172">
        <v>49.458</v>
      </c>
      <c r="D8" s="172">
        <v>49.458</v>
      </c>
      <c r="E8" s="172"/>
    </row>
    <row r="9" ht="21.95" customHeight="1" spans="1:5">
      <c r="A9" s="171" t="s">
        <v>406</v>
      </c>
      <c r="B9" s="171" t="s">
        <v>407</v>
      </c>
      <c r="C9" s="172">
        <v>83.496</v>
      </c>
      <c r="D9" s="172">
        <v>83.496</v>
      </c>
      <c r="E9" s="172"/>
    </row>
    <row r="10" ht="21.95" customHeight="1" spans="1:5">
      <c r="A10" s="169" t="s">
        <v>408</v>
      </c>
      <c r="B10" s="169" t="s">
        <v>409</v>
      </c>
      <c r="C10" s="170">
        <v>35289.326409</v>
      </c>
      <c r="D10" s="170">
        <v>35289.326409</v>
      </c>
      <c r="E10" s="170"/>
    </row>
    <row r="11" ht="21.95" hidden="1" customHeight="1" spans="1:5">
      <c r="A11" s="171" t="s">
        <v>410</v>
      </c>
      <c r="B11" s="171" t="s">
        <v>411</v>
      </c>
      <c r="C11" s="172">
        <v>9870.16392</v>
      </c>
      <c r="D11" s="172">
        <v>9870.16392</v>
      </c>
      <c r="E11" s="172"/>
    </row>
    <row r="12" ht="21.95" customHeight="1" spans="1:5">
      <c r="A12" s="171" t="s">
        <v>412</v>
      </c>
      <c r="B12" s="171" t="s">
        <v>413</v>
      </c>
      <c r="C12" s="172">
        <v>1378.3836</v>
      </c>
      <c r="D12" s="172">
        <v>1378.3836</v>
      </c>
      <c r="E12" s="172"/>
    </row>
    <row r="13" ht="21.95" customHeight="1" spans="1:5">
      <c r="A13" s="171" t="s">
        <v>414</v>
      </c>
      <c r="B13" s="171" t="s">
        <v>415</v>
      </c>
      <c r="C13" s="172">
        <v>10050.46987</v>
      </c>
      <c r="D13" s="172">
        <v>10050.46987</v>
      </c>
      <c r="E13" s="172"/>
    </row>
    <row r="14" ht="21.95" hidden="1" customHeight="1" spans="1:5">
      <c r="A14" s="171" t="s">
        <v>416</v>
      </c>
      <c r="B14" s="171" t="s">
        <v>417</v>
      </c>
      <c r="C14" s="172">
        <v>4530.680052</v>
      </c>
      <c r="D14" s="172">
        <v>4530.680052</v>
      </c>
      <c r="E14" s="172"/>
    </row>
    <row r="15" ht="21.95" customHeight="1" spans="1:5">
      <c r="A15" s="171" t="s">
        <v>418</v>
      </c>
      <c r="B15" s="171" t="s">
        <v>419</v>
      </c>
      <c r="C15" s="172">
        <v>3360.617023</v>
      </c>
      <c r="D15" s="172">
        <v>3360.617023</v>
      </c>
      <c r="E15" s="172"/>
    </row>
    <row r="16" ht="21.95" customHeight="1" spans="1:5">
      <c r="A16" s="171" t="s">
        <v>420</v>
      </c>
      <c r="B16" s="171" t="s">
        <v>421</v>
      </c>
      <c r="C16" s="172">
        <v>1984.02937</v>
      </c>
      <c r="D16" s="172">
        <v>1984.02937</v>
      </c>
      <c r="E16" s="172"/>
    </row>
    <row r="17" ht="21.95" customHeight="1" spans="1:5">
      <c r="A17" s="171" t="s">
        <v>422</v>
      </c>
      <c r="B17" s="171" t="s">
        <v>423</v>
      </c>
      <c r="C17" s="172">
        <v>123.402357</v>
      </c>
      <c r="D17" s="172">
        <v>123.402357</v>
      </c>
      <c r="E17" s="172"/>
    </row>
    <row r="18" ht="21.95" customHeight="1" spans="1:5">
      <c r="A18" s="171" t="s">
        <v>424</v>
      </c>
      <c r="B18" s="171" t="s">
        <v>425</v>
      </c>
      <c r="C18" s="172">
        <v>2736.592233</v>
      </c>
      <c r="D18" s="172">
        <v>2736.592233</v>
      </c>
      <c r="E18" s="172"/>
    </row>
    <row r="19" ht="21.95" customHeight="1" spans="1:5">
      <c r="A19" s="171" t="s">
        <v>426</v>
      </c>
      <c r="B19" s="171" t="s">
        <v>427</v>
      </c>
      <c r="C19" s="172">
        <v>1254.987984</v>
      </c>
      <c r="D19" s="172">
        <v>1254.987984</v>
      </c>
      <c r="E19" s="172"/>
    </row>
    <row r="20" s="157" customFormat="1" ht="21.95" customHeight="1" spans="1:5">
      <c r="A20" s="169" t="s">
        <v>428</v>
      </c>
      <c r="B20" s="169" t="s">
        <v>429</v>
      </c>
      <c r="C20" s="170">
        <v>3045.892</v>
      </c>
      <c r="D20" s="170"/>
      <c r="E20" s="170">
        <v>3045.892</v>
      </c>
    </row>
    <row r="21" ht="21.95" customHeight="1" spans="1:5">
      <c r="A21" s="171" t="s">
        <v>430</v>
      </c>
      <c r="B21" s="171" t="s">
        <v>431</v>
      </c>
      <c r="C21" s="172">
        <v>431.064</v>
      </c>
      <c r="D21" s="172"/>
      <c r="E21" s="172">
        <v>431.064</v>
      </c>
    </row>
    <row r="22" ht="21.95" customHeight="1" spans="1:5">
      <c r="A22" s="171" t="s">
        <v>432</v>
      </c>
      <c r="B22" s="171" t="s">
        <v>433</v>
      </c>
      <c r="C22" s="172">
        <v>64.645</v>
      </c>
      <c r="D22" s="172"/>
      <c r="E22" s="172">
        <v>64.645</v>
      </c>
    </row>
    <row r="23" ht="21.95" customHeight="1" spans="1:5">
      <c r="A23" s="171" t="s">
        <v>434</v>
      </c>
      <c r="B23" s="171" t="s">
        <v>435</v>
      </c>
      <c r="C23" s="172">
        <v>24.9</v>
      </c>
      <c r="D23" s="172"/>
      <c r="E23" s="172">
        <v>24.9</v>
      </c>
    </row>
    <row r="24" ht="21.95" customHeight="1" spans="1:5">
      <c r="A24" s="171" t="s">
        <v>436</v>
      </c>
      <c r="B24" s="171" t="s">
        <v>437</v>
      </c>
      <c r="C24" s="172">
        <v>59.6</v>
      </c>
      <c r="D24" s="172"/>
      <c r="E24" s="172">
        <v>59.6</v>
      </c>
    </row>
    <row r="25" ht="21.95" customHeight="1" spans="1:5">
      <c r="A25" s="171" t="s">
        <v>438</v>
      </c>
      <c r="B25" s="171" t="s">
        <v>439</v>
      </c>
      <c r="C25" s="172">
        <v>14.86</v>
      </c>
      <c r="D25" s="172"/>
      <c r="E25" s="172">
        <v>14.86</v>
      </c>
    </row>
    <row r="26" ht="21.95" customHeight="1" spans="1:5">
      <c r="A26" s="171" t="s">
        <v>440</v>
      </c>
      <c r="B26" s="171" t="s">
        <v>441</v>
      </c>
      <c r="C26" s="172">
        <v>11.3</v>
      </c>
      <c r="D26" s="172"/>
      <c r="E26" s="172">
        <v>11.3</v>
      </c>
    </row>
    <row r="27" ht="21.95" customHeight="1" spans="1:5">
      <c r="A27" s="171" t="s">
        <v>442</v>
      </c>
      <c r="B27" s="171" t="s">
        <v>443</v>
      </c>
      <c r="C27" s="172">
        <v>14.7</v>
      </c>
      <c r="D27" s="172"/>
      <c r="E27" s="172">
        <v>14.7</v>
      </c>
    </row>
    <row r="28" ht="21.95" customHeight="1" spans="1:5">
      <c r="A28" s="171" t="s">
        <v>444</v>
      </c>
      <c r="B28" s="171" t="s">
        <v>445</v>
      </c>
      <c r="C28" s="172">
        <v>14.1</v>
      </c>
      <c r="D28" s="172"/>
      <c r="E28" s="172">
        <v>14.1</v>
      </c>
    </row>
    <row r="29" ht="21.95" customHeight="1" spans="1:5">
      <c r="A29" s="171" t="s">
        <v>446</v>
      </c>
      <c r="B29" s="171" t="s">
        <v>447</v>
      </c>
      <c r="C29" s="172">
        <v>6.8</v>
      </c>
      <c r="D29" s="172"/>
      <c r="E29" s="172">
        <v>6.8</v>
      </c>
    </row>
    <row r="30" ht="21.95" customHeight="1" spans="1:5">
      <c r="A30" s="171" t="s">
        <v>448</v>
      </c>
      <c r="B30" s="171" t="s">
        <v>449</v>
      </c>
      <c r="C30" s="172">
        <v>10.5</v>
      </c>
      <c r="D30" s="172"/>
      <c r="E30" s="172">
        <v>10.5</v>
      </c>
    </row>
    <row r="31" ht="21.95" customHeight="1" spans="1:5">
      <c r="A31" s="171" t="s">
        <v>450</v>
      </c>
      <c r="B31" s="171" t="s">
        <v>451</v>
      </c>
      <c r="C31" s="172">
        <v>7.685</v>
      </c>
      <c r="D31" s="172"/>
      <c r="E31" s="172">
        <v>7.685</v>
      </c>
    </row>
    <row r="32" ht="21.95" customHeight="1" spans="1:5">
      <c r="A32" s="171" t="s">
        <v>452</v>
      </c>
      <c r="B32" s="171" t="s">
        <v>453</v>
      </c>
      <c r="C32" s="172">
        <v>1.8</v>
      </c>
      <c r="D32" s="172"/>
      <c r="E32" s="172">
        <v>1.8</v>
      </c>
    </row>
    <row r="33" ht="21.95" customHeight="1" spans="1:5">
      <c r="A33" s="171" t="s">
        <v>454</v>
      </c>
      <c r="B33" s="171" t="s">
        <v>455</v>
      </c>
      <c r="C33" s="172">
        <v>22.966</v>
      </c>
      <c r="D33" s="172"/>
      <c r="E33" s="172">
        <v>22.966</v>
      </c>
    </row>
    <row r="34" ht="21.95" customHeight="1" spans="1:5">
      <c r="A34" s="171" t="s">
        <v>456</v>
      </c>
      <c r="B34" s="171" t="s">
        <v>457</v>
      </c>
      <c r="C34" s="172">
        <v>9.5</v>
      </c>
      <c r="D34" s="172"/>
      <c r="E34" s="172">
        <v>9.5</v>
      </c>
    </row>
    <row r="35" ht="21.95" customHeight="1" spans="1:5">
      <c r="A35" s="171" t="s">
        <v>458</v>
      </c>
      <c r="B35" s="171" t="s">
        <v>459</v>
      </c>
      <c r="C35" s="172">
        <v>787.5366</v>
      </c>
      <c r="D35" s="172"/>
      <c r="E35" s="172">
        <v>787.5366</v>
      </c>
    </row>
    <row r="36" ht="21.95" customHeight="1" spans="1:5">
      <c r="A36" s="171" t="s">
        <v>460</v>
      </c>
      <c r="B36" s="171" t="s">
        <v>461</v>
      </c>
      <c r="C36" s="172">
        <v>72.29</v>
      </c>
      <c r="D36" s="172"/>
      <c r="E36" s="172">
        <v>72.29</v>
      </c>
    </row>
    <row r="37" ht="21.95" customHeight="1" spans="1:5">
      <c r="A37" s="171" t="s">
        <v>462</v>
      </c>
      <c r="B37" s="171" t="s">
        <v>463</v>
      </c>
      <c r="C37" s="172">
        <v>36.2</v>
      </c>
      <c r="D37" s="172"/>
      <c r="E37" s="172">
        <v>36.2</v>
      </c>
    </row>
    <row r="38" ht="21.95" customHeight="1" spans="1:5">
      <c r="A38" s="171" t="s">
        <v>464</v>
      </c>
      <c r="B38" s="171" t="s">
        <v>465</v>
      </c>
      <c r="C38" s="172">
        <v>867.972</v>
      </c>
      <c r="D38" s="172"/>
      <c r="E38" s="172">
        <v>867.972</v>
      </c>
    </row>
    <row r="39" ht="21.95" customHeight="1" spans="1:5">
      <c r="A39" s="171" t="s">
        <v>466</v>
      </c>
      <c r="B39" s="171" t="s">
        <v>467</v>
      </c>
      <c r="C39" s="172">
        <v>587.4734</v>
      </c>
      <c r="D39" s="172"/>
      <c r="E39" s="172">
        <v>587.4734</v>
      </c>
    </row>
    <row r="40" ht="21.95" customHeight="1" spans="1:5">
      <c r="A40" s="167" t="s">
        <v>99</v>
      </c>
      <c r="B40" s="167"/>
      <c r="C40" s="170">
        <f>SUM(C6,C10,C20)</f>
        <v>38500.640089</v>
      </c>
      <c r="D40" s="170">
        <f>SUM(D6,D10)</f>
        <v>35454.748089</v>
      </c>
      <c r="E40" s="170">
        <v>3045.892</v>
      </c>
    </row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s="157" customFormat="1" ht="21.95" customHeight="1" spans="1:5">
      <c r="A48" s="158"/>
      <c r="B48" s="158"/>
      <c r="C48" s="159"/>
      <c r="D48" s="159"/>
      <c r="E48" s="159"/>
    </row>
    <row r="49" ht="21.95" customHeight="1"/>
    <row r="50" ht="21.95" customHeight="1"/>
    <row r="51" ht="21.95" customHeight="1"/>
    <row r="52" ht="21.95" customHeight="1"/>
    <row r="53" ht="21.95" customHeight="1"/>
    <row r="54" s="157" customFormat="1" ht="21.95" customHeight="1" spans="1:5">
      <c r="A54" s="158"/>
      <c r="B54" s="158"/>
      <c r="C54" s="159"/>
      <c r="D54" s="159"/>
      <c r="E54" s="159"/>
    </row>
    <row r="55" ht="21.95" customHeight="1"/>
    <row r="56" ht="21.95" customHeight="1"/>
    <row r="76" customHeight="1"/>
  </sheetData>
  <mergeCells count="6">
    <mergeCell ref="A2:E2"/>
    <mergeCell ref="A4:B4"/>
    <mergeCell ref="A40:B40"/>
    <mergeCell ref="C4:C5"/>
    <mergeCell ref="D4:D5"/>
    <mergeCell ref="E4:E5"/>
  </mergeCells>
  <printOptions horizontalCentered="1"/>
  <pageMargins left="0.118110236220472" right="0.31496062992126" top="0.748031496062992" bottom="0.748031496062992" header="0.31496062992126" footer="0.31496062992126"/>
  <pageSetup paperSize="9" firstPageNumber="29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7" sqref="B7"/>
    </sheetView>
  </sheetViews>
  <sheetFormatPr defaultColWidth="9" defaultRowHeight="13.5" outlineLevelCol="4"/>
  <cols>
    <col min="1" max="1" width="42.25" style="52" customWidth="1"/>
    <col min="2" max="2" width="19.25" style="52" customWidth="1"/>
    <col min="3" max="3" width="22.375" style="52" customWidth="1"/>
    <col min="4" max="4" width="24.5" style="52" customWidth="1"/>
    <col min="5" max="16384" width="9" style="52"/>
  </cols>
  <sheetData>
    <row r="1" s="52" customFormat="1" ht="20.25" spans="1:4">
      <c r="A1" s="144" t="s">
        <v>9</v>
      </c>
      <c r="B1" s="145"/>
      <c r="C1" s="145"/>
      <c r="D1" s="145"/>
    </row>
    <row r="2" s="52" customFormat="1" ht="29.25" spans="1:5">
      <c r="A2" s="146" t="s">
        <v>468</v>
      </c>
      <c r="B2" s="146"/>
      <c r="C2" s="146"/>
      <c r="D2" s="146"/>
      <c r="E2" s="3" t="str">
        <f>HYPERLINK("#"&amp;"目录!A1","返回目录")</f>
        <v>返回目录</v>
      </c>
    </row>
    <row r="3" s="52" customFormat="1" spans="1:4">
      <c r="A3" s="147" t="s">
        <v>43</v>
      </c>
      <c r="B3" s="147"/>
      <c r="C3" s="147"/>
      <c r="D3" s="147"/>
    </row>
    <row r="4" s="52" customFormat="1" spans="1:4">
      <c r="A4" s="148" t="s">
        <v>469</v>
      </c>
      <c r="B4" s="148"/>
      <c r="C4" s="148" t="s">
        <v>470</v>
      </c>
      <c r="D4" s="148"/>
    </row>
    <row r="5" s="52" customFormat="1" spans="1:4">
      <c r="A5" s="148" t="s">
        <v>44</v>
      </c>
      <c r="B5" s="148" t="s">
        <v>471</v>
      </c>
      <c r="C5" s="148" t="s">
        <v>44</v>
      </c>
      <c r="D5" s="148" t="s">
        <v>471</v>
      </c>
    </row>
    <row r="6" s="52" customFormat="1" spans="1:4">
      <c r="A6" s="149" t="s">
        <v>472</v>
      </c>
      <c r="B6" s="121">
        <v>34769</v>
      </c>
      <c r="C6" s="150" t="s">
        <v>473</v>
      </c>
      <c r="D6" s="151">
        <v>98623</v>
      </c>
    </row>
    <row r="7" s="52" customFormat="1" spans="1:4">
      <c r="A7" s="149" t="s">
        <v>474</v>
      </c>
      <c r="B7" s="121">
        <v>70803</v>
      </c>
      <c r="C7" s="150" t="s">
        <v>93</v>
      </c>
      <c r="D7" s="151">
        <v>6000</v>
      </c>
    </row>
    <row r="8" s="52" customFormat="1" spans="1:4">
      <c r="A8" s="152" t="s">
        <v>475</v>
      </c>
      <c r="B8" s="121"/>
      <c r="C8" s="153" t="s">
        <v>476</v>
      </c>
      <c r="D8" s="151">
        <v>6000</v>
      </c>
    </row>
    <row r="9" s="52" customFormat="1" spans="1:4">
      <c r="A9" s="152" t="s">
        <v>477</v>
      </c>
      <c r="B9" s="121"/>
      <c r="C9" s="153" t="s">
        <v>478</v>
      </c>
      <c r="D9" s="154"/>
    </row>
    <row r="10" s="52" customFormat="1" spans="1:4">
      <c r="A10" s="152" t="s">
        <v>479</v>
      </c>
      <c r="B10" s="121"/>
      <c r="C10" s="153" t="s">
        <v>480</v>
      </c>
      <c r="D10" s="151"/>
    </row>
    <row r="11" s="52" customFormat="1" ht="14.25" spans="1:4">
      <c r="A11" s="152" t="s">
        <v>481</v>
      </c>
      <c r="B11" s="121"/>
      <c r="C11" s="113"/>
      <c r="D11" s="113"/>
    </row>
    <row r="12" s="52" customFormat="1" ht="14.25" spans="1:4">
      <c r="A12" s="152" t="s">
        <v>482</v>
      </c>
      <c r="B12" s="121"/>
      <c r="C12" s="113"/>
      <c r="D12" s="113"/>
    </row>
    <row r="13" s="52" customFormat="1" spans="1:4">
      <c r="A13" s="152" t="s">
        <v>483</v>
      </c>
      <c r="B13" s="121"/>
      <c r="C13" s="153"/>
      <c r="D13" s="154"/>
    </row>
    <row r="14" s="52" customFormat="1" spans="1:4">
      <c r="A14" s="152" t="s">
        <v>484</v>
      </c>
      <c r="B14" s="121"/>
      <c r="C14" s="153"/>
      <c r="D14" s="154"/>
    </row>
    <row r="15" s="52" customFormat="1" spans="1:4">
      <c r="A15" s="152" t="s">
        <v>485</v>
      </c>
      <c r="B15" s="121"/>
      <c r="C15" s="153"/>
      <c r="D15" s="154"/>
    </row>
    <row r="16" s="52" customFormat="1" spans="1:4">
      <c r="A16" s="155" t="s">
        <v>486</v>
      </c>
      <c r="B16" s="121"/>
      <c r="C16" s="153"/>
      <c r="D16" s="154"/>
    </row>
    <row r="17" s="52" customFormat="1" spans="1:4">
      <c r="A17" s="155" t="s">
        <v>487</v>
      </c>
      <c r="B17" s="121"/>
      <c r="C17" s="153"/>
      <c r="D17" s="154"/>
    </row>
    <row r="18" s="52" customFormat="1" spans="1:4">
      <c r="A18" s="155" t="s">
        <v>488</v>
      </c>
      <c r="B18" s="121"/>
      <c r="C18" s="153"/>
      <c r="D18" s="154"/>
    </row>
    <row r="19" s="52" customFormat="1" spans="1:4">
      <c r="A19" s="155" t="s">
        <v>489</v>
      </c>
      <c r="B19" s="121"/>
      <c r="C19" s="153"/>
      <c r="D19" s="154"/>
    </row>
    <row r="20" s="52" customFormat="1" spans="1:4">
      <c r="A20" s="155" t="s">
        <v>490</v>
      </c>
      <c r="B20" s="121"/>
      <c r="C20" s="153"/>
      <c r="D20" s="154"/>
    </row>
    <row r="21" s="52" customFormat="1" spans="1:4">
      <c r="A21" s="155" t="s">
        <v>491</v>
      </c>
      <c r="B21" s="121"/>
      <c r="C21" s="153"/>
      <c r="D21" s="154"/>
    </row>
    <row r="22" s="52" customFormat="1" spans="1:4">
      <c r="A22" s="155" t="s">
        <v>492</v>
      </c>
      <c r="B22" s="121"/>
      <c r="C22" s="153"/>
      <c r="D22" s="154"/>
    </row>
    <row r="23" s="52" customFormat="1" spans="1:4">
      <c r="A23" s="155" t="s">
        <v>493</v>
      </c>
      <c r="B23" s="121"/>
      <c r="C23" s="153"/>
      <c r="D23" s="154"/>
    </row>
    <row r="24" s="52" customFormat="1" spans="1:4">
      <c r="A24" s="155" t="s">
        <v>494</v>
      </c>
      <c r="B24" s="121"/>
      <c r="C24" s="153"/>
      <c r="D24" s="154"/>
    </row>
    <row r="25" s="52" customFormat="1" spans="1:4">
      <c r="A25" s="155" t="s">
        <v>495</v>
      </c>
      <c r="B25" s="121"/>
      <c r="C25" s="153"/>
      <c r="D25" s="154"/>
    </row>
    <row r="26" s="52" customFormat="1" spans="1:4">
      <c r="A26" s="155" t="s">
        <v>496</v>
      </c>
      <c r="B26" s="121"/>
      <c r="C26" s="153"/>
      <c r="D26" s="154"/>
    </row>
    <row r="27" s="52" customFormat="1" spans="1:4">
      <c r="A27" s="155" t="s">
        <v>497</v>
      </c>
      <c r="B27" s="121"/>
      <c r="C27" s="153"/>
      <c r="D27" s="154"/>
    </row>
    <row r="28" s="52" customFormat="1" spans="1:4">
      <c r="A28" s="155" t="s">
        <v>498</v>
      </c>
      <c r="B28" s="121"/>
      <c r="C28" s="153"/>
      <c r="D28" s="154"/>
    </row>
    <row r="29" s="52" customFormat="1" spans="1:4">
      <c r="A29" s="155" t="s">
        <v>499</v>
      </c>
      <c r="B29" s="121"/>
      <c r="C29" s="153"/>
      <c r="D29" s="154"/>
    </row>
    <row r="30" s="52" customFormat="1" spans="1:4">
      <c r="A30" s="155" t="s">
        <v>500</v>
      </c>
      <c r="B30" s="121"/>
      <c r="C30" s="153"/>
      <c r="D30" s="154"/>
    </row>
    <row r="31" s="52" customFormat="1" spans="1:4">
      <c r="A31" s="156" t="s">
        <v>501</v>
      </c>
      <c r="B31" s="121"/>
      <c r="C31" s="153"/>
      <c r="D31" s="154"/>
    </row>
    <row r="32" s="52" customFormat="1" spans="1:4">
      <c r="A32" s="149" t="s">
        <v>502</v>
      </c>
      <c r="B32" s="121"/>
      <c r="C32" s="153"/>
      <c r="D32" s="154"/>
    </row>
    <row r="33" s="52" customFormat="1" spans="1:4">
      <c r="A33" s="149" t="s">
        <v>503</v>
      </c>
      <c r="B33" s="121">
        <v>0</v>
      </c>
      <c r="C33" s="153" t="s">
        <v>92</v>
      </c>
      <c r="D33" s="151">
        <v>949</v>
      </c>
    </row>
    <row r="34" s="52" customFormat="1" spans="1:4">
      <c r="A34" s="152" t="s">
        <v>504</v>
      </c>
      <c r="B34" s="121"/>
      <c r="C34" s="153"/>
      <c r="D34" s="151"/>
    </row>
    <row r="35" s="52" customFormat="1" spans="1:4">
      <c r="A35" s="152" t="s">
        <v>505</v>
      </c>
      <c r="B35" s="121"/>
      <c r="C35" s="150" t="s">
        <v>506</v>
      </c>
      <c r="D35" s="151"/>
    </row>
    <row r="36" s="52" customFormat="1" spans="1:4">
      <c r="A36" s="152" t="s">
        <v>507</v>
      </c>
      <c r="B36" s="151"/>
      <c r="C36" s="153" t="s">
        <v>508</v>
      </c>
      <c r="D36" s="151"/>
    </row>
    <row r="37" s="52" customFormat="1" spans="1:4">
      <c r="A37" s="152" t="s">
        <v>509</v>
      </c>
      <c r="B37" s="151"/>
      <c r="C37" s="153" t="s">
        <v>510</v>
      </c>
      <c r="D37" s="151"/>
    </row>
    <row r="38" s="52" customFormat="1" spans="1:4">
      <c r="A38" s="154" t="s">
        <v>511</v>
      </c>
      <c r="B38" s="151">
        <f>B34+B33+B7+B6</f>
        <v>105572</v>
      </c>
      <c r="C38" s="154" t="s">
        <v>512</v>
      </c>
      <c r="D38" s="151">
        <f>D6+D7+D33+D35</f>
        <v>105572</v>
      </c>
    </row>
  </sheetData>
  <mergeCells count="4">
    <mergeCell ref="A2:D2"/>
    <mergeCell ref="A3:D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1"/>
  <sheetViews>
    <sheetView showGridLines="0" showZeros="0" workbookViewId="0">
      <selection activeCell="A2" sqref="A2:J2"/>
    </sheetView>
  </sheetViews>
  <sheetFormatPr defaultColWidth="6.75" defaultRowHeight="11.25"/>
  <cols>
    <col min="1" max="1" width="36.5" style="125" customWidth="1"/>
    <col min="2" max="10" width="12" style="125" customWidth="1"/>
    <col min="11" max="13" width="9" style="125" customWidth="1"/>
    <col min="14" max="14" width="5.625" style="125" customWidth="1"/>
    <col min="15" max="15" width="0.75" style="125" customWidth="1"/>
    <col min="16" max="16" width="10.125" style="125" customWidth="1"/>
    <col min="17" max="17" width="5.875" style="125" customWidth="1"/>
    <col min="18" max="16384" width="6.75" style="125"/>
  </cols>
  <sheetData>
    <row r="1" ht="19.5" customHeight="1" spans="1:1">
      <c r="A1" s="126" t="s">
        <v>513</v>
      </c>
    </row>
    <row r="2" ht="33" customHeight="1" spans="1:260">
      <c r="A2" s="127" t="s">
        <v>12</v>
      </c>
      <c r="B2" s="127"/>
      <c r="C2" s="127"/>
      <c r="D2" s="127"/>
      <c r="E2" s="127"/>
      <c r="F2" s="127"/>
      <c r="G2" s="127"/>
      <c r="H2" s="127"/>
      <c r="I2" s="127"/>
      <c r="J2" s="127"/>
      <c r="K2" s="3" t="str">
        <f>HYPERLINK("#"&amp;"目录!A1","返回目录")</f>
        <v>返回目录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</row>
    <row r="3" ht="19.5" customHeight="1" spans="1:260">
      <c r="A3" s="128"/>
      <c r="B3" s="129"/>
      <c r="C3" s="129"/>
      <c r="D3" s="129"/>
      <c r="E3" s="129"/>
      <c r="F3" s="129"/>
      <c r="G3" s="129"/>
      <c r="H3" s="129"/>
      <c r="I3" s="129"/>
      <c r="J3" s="140" t="s">
        <v>43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</row>
    <row r="4" ht="36" customHeight="1" spans="1:260">
      <c r="A4" s="130" t="s">
        <v>514</v>
      </c>
      <c r="B4" s="131" t="s">
        <v>46</v>
      </c>
      <c r="C4" s="132"/>
      <c r="D4" s="133"/>
      <c r="E4" s="131" t="s">
        <v>515</v>
      </c>
      <c r="F4" s="132"/>
      <c r="G4" s="133"/>
      <c r="H4" s="131" t="s">
        <v>516</v>
      </c>
      <c r="I4" s="132"/>
      <c r="J4" s="133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3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</row>
    <row r="5" ht="34.5" customHeight="1" spans="1:260">
      <c r="A5" s="130"/>
      <c r="B5" s="130" t="s">
        <v>517</v>
      </c>
      <c r="C5" s="130" t="s">
        <v>518</v>
      </c>
      <c r="D5" s="130" t="s">
        <v>519</v>
      </c>
      <c r="E5" s="130" t="s">
        <v>517</v>
      </c>
      <c r="F5" s="130" t="s">
        <v>518</v>
      </c>
      <c r="G5" s="130" t="s">
        <v>519</v>
      </c>
      <c r="H5" s="130" t="s">
        <v>517</v>
      </c>
      <c r="I5" s="130" t="s">
        <v>518</v>
      </c>
      <c r="J5" s="130" t="s">
        <v>519</v>
      </c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3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</row>
    <row r="6" ht="19.5" customHeight="1" spans="1:10">
      <c r="A6" s="134" t="s">
        <v>520</v>
      </c>
      <c r="B6" s="135"/>
      <c r="C6" s="135"/>
      <c r="D6" s="135"/>
      <c r="E6" s="135"/>
      <c r="F6" s="135"/>
      <c r="G6" s="135"/>
      <c r="H6" s="135"/>
      <c r="I6" s="135"/>
      <c r="J6" s="142"/>
    </row>
    <row r="7" ht="19.5" customHeight="1" spans="1:10">
      <c r="A7" s="134"/>
      <c r="B7" s="135"/>
      <c r="C7" s="135"/>
      <c r="D7" s="135"/>
      <c r="E7" s="135"/>
      <c r="F7" s="135"/>
      <c r="G7" s="135"/>
      <c r="H7" s="135"/>
      <c r="I7" s="135"/>
      <c r="J7" s="142"/>
    </row>
    <row r="8" ht="19.5" customHeight="1" spans="1:10">
      <c r="A8" s="134"/>
      <c r="B8" s="135"/>
      <c r="C8" s="135"/>
      <c r="D8" s="135"/>
      <c r="E8" s="135"/>
      <c r="F8" s="135"/>
      <c r="G8" s="135"/>
      <c r="H8" s="135"/>
      <c r="I8" s="135"/>
      <c r="J8" s="142"/>
    </row>
    <row r="9" ht="19.5" customHeight="1" spans="1:10">
      <c r="A9" s="136"/>
      <c r="B9" s="137"/>
      <c r="C9" s="137"/>
      <c r="D9" s="137"/>
      <c r="E9" s="137"/>
      <c r="F9" s="137"/>
      <c r="G9" s="137"/>
      <c r="H9" s="137"/>
      <c r="I9" s="137"/>
      <c r="J9" s="137"/>
    </row>
    <row r="10" ht="19.5" customHeight="1" spans="1:260">
      <c r="A10" s="130" t="s">
        <v>521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3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</row>
    <row r="11" ht="36" customHeight="1" spans="1:1">
      <c r="A11" s="139" t="s">
        <v>522</v>
      </c>
    </row>
  </sheetData>
  <sheetProtection formatCells="0" formatColumns="0" formatRows="0"/>
  <mergeCells count="4">
    <mergeCell ref="A2:J2"/>
    <mergeCell ref="B4:D4"/>
    <mergeCell ref="E4:G4"/>
    <mergeCell ref="H4:J4"/>
  </mergeCells>
  <printOptions horizontalCentered="1"/>
  <pageMargins left="0.708661417322835" right="0.708661417322835" top="0.354330708661417" bottom="0.31496062992126" header="0.31496062992126" footer="0.31496062992126"/>
  <pageSetup paperSize="9"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4" topLeftCell="A13" activePane="bottomLeft" state="frozen"/>
      <selection/>
      <selection pane="bottomLeft" activeCell="A2" sqref="A2:B2"/>
    </sheetView>
  </sheetViews>
  <sheetFormatPr defaultColWidth="9" defaultRowHeight="14.25" outlineLevelCol="2"/>
  <cols>
    <col min="1" max="2" width="39.25" style="114" customWidth="1"/>
    <col min="3" max="16384" width="9" style="114"/>
  </cols>
  <sheetData>
    <row r="1" ht="20.25" spans="1:1">
      <c r="A1" s="115" t="s">
        <v>11</v>
      </c>
    </row>
    <row r="2" ht="36" customHeight="1" spans="1:3">
      <c r="A2" s="116" t="s">
        <v>14</v>
      </c>
      <c r="B2" s="117"/>
      <c r="C2" s="3" t="str">
        <f>HYPERLINK("#"&amp;"目录!A1","返回目录")</f>
        <v>返回目录</v>
      </c>
    </row>
    <row r="3" ht="13.5" spans="1:2">
      <c r="A3" s="118" t="s">
        <v>43</v>
      </c>
      <c r="B3" s="118"/>
    </row>
    <row r="4" ht="30.75" customHeight="1" spans="1:2">
      <c r="A4" s="119" t="s">
        <v>44</v>
      </c>
      <c r="B4" s="119" t="s">
        <v>515</v>
      </c>
    </row>
    <row r="5" ht="30.75" customHeight="1" spans="1:2">
      <c r="A5" s="120" t="s">
        <v>523</v>
      </c>
      <c r="B5" s="121">
        <v>0</v>
      </c>
    </row>
    <row r="6" ht="30.75" customHeight="1" spans="1:2">
      <c r="A6" s="120" t="s">
        <v>524</v>
      </c>
      <c r="B6" s="121">
        <v>0</v>
      </c>
    </row>
    <row r="7" ht="30.75" customHeight="1" spans="1:2">
      <c r="A7" s="120" t="s">
        <v>525</v>
      </c>
      <c r="B7" s="121">
        <v>0</v>
      </c>
    </row>
    <row r="8" ht="30.75" customHeight="1" spans="1:2">
      <c r="A8" s="120" t="s">
        <v>526</v>
      </c>
      <c r="B8" s="121">
        <v>0</v>
      </c>
    </row>
    <row r="9" ht="30.75" customHeight="1" spans="1:2">
      <c r="A9" s="120" t="s">
        <v>527</v>
      </c>
      <c r="B9" s="121">
        <v>0</v>
      </c>
    </row>
    <row r="10" ht="30.75" customHeight="1" spans="1:2">
      <c r="A10" s="120" t="s">
        <v>528</v>
      </c>
      <c r="B10" s="121">
        <v>0</v>
      </c>
    </row>
    <row r="11" ht="30.75" customHeight="1" spans="1:2">
      <c r="A11" s="120" t="s">
        <v>529</v>
      </c>
      <c r="B11" s="121">
        <v>0</v>
      </c>
    </row>
    <row r="12" ht="30.75" customHeight="1" spans="1:2">
      <c r="A12" s="122" t="s">
        <v>530</v>
      </c>
      <c r="B12" s="121">
        <v>0</v>
      </c>
    </row>
    <row r="13" ht="30.75" customHeight="1" spans="1:2">
      <c r="A13" s="122" t="s">
        <v>531</v>
      </c>
      <c r="B13" s="121">
        <v>0</v>
      </c>
    </row>
    <row r="14" ht="30.75" customHeight="1" spans="1:2">
      <c r="A14" s="122" t="s">
        <v>532</v>
      </c>
      <c r="B14" s="121">
        <v>0</v>
      </c>
    </row>
    <row r="15" ht="30.75" customHeight="1" spans="1:2">
      <c r="A15" s="122" t="s">
        <v>533</v>
      </c>
      <c r="B15" s="121">
        <v>0</v>
      </c>
    </row>
    <row r="16" ht="30.75" customHeight="1" spans="1:2">
      <c r="A16" s="122" t="s">
        <v>534</v>
      </c>
      <c r="B16" s="121">
        <v>0</v>
      </c>
    </row>
    <row r="17" ht="30.75" customHeight="1" spans="1:2">
      <c r="A17" s="122" t="s">
        <v>535</v>
      </c>
      <c r="B17" s="121">
        <v>0</v>
      </c>
    </row>
    <row r="18" ht="30.75" customHeight="1" spans="1:2">
      <c r="A18" s="122" t="s">
        <v>536</v>
      </c>
      <c r="B18" s="121">
        <v>0</v>
      </c>
    </row>
    <row r="19" ht="30.75" customHeight="1" spans="1:2">
      <c r="A19" s="122" t="s">
        <v>537</v>
      </c>
      <c r="B19" s="121">
        <v>0</v>
      </c>
    </row>
    <row r="20" ht="30.75" customHeight="1" spans="1:2">
      <c r="A20" s="122" t="s">
        <v>538</v>
      </c>
      <c r="B20" s="121">
        <v>0</v>
      </c>
    </row>
    <row r="21" ht="30.75" customHeight="1" spans="1:2">
      <c r="A21" s="122" t="s">
        <v>539</v>
      </c>
      <c r="B21" s="121">
        <v>0</v>
      </c>
    </row>
    <row r="22" ht="30.75" customHeight="1" spans="1:2">
      <c r="A22" s="122" t="s">
        <v>540</v>
      </c>
      <c r="B22" s="121">
        <v>0</v>
      </c>
    </row>
    <row r="23" ht="30.75" customHeight="1" spans="1:2">
      <c r="A23" s="122" t="s">
        <v>541</v>
      </c>
      <c r="B23" s="121">
        <v>0</v>
      </c>
    </row>
    <row r="24" ht="30.75" customHeight="1" spans="1:2">
      <c r="A24" s="122" t="s">
        <v>542</v>
      </c>
      <c r="B24" s="121">
        <v>0</v>
      </c>
    </row>
    <row r="25" ht="30.75" customHeight="1" spans="1:2">
      <c r="A25" s="123" t="s">
        <v>543</v>
      </c>
      <c r="B25" s="121">
        <f>SUM(B5:B15)</f>
        <v>0</v>
      </c>
    </row>
    <row r="26" ht="13.5" spans="1:1">
      <c r="A26" s="124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zoomScaleSheetLayoutView="60" workbookViewId="0">
      <selection activeCell="A1" sqref="A1:B1"/>
    </sheetView>
  </sheetViews>
  <sheetFormatPr defaultColWidth="9" defaultRowHeight="14.25" outlineLevelRow="7" outlineLevelCol="2"/>
  <cols>
    <col min="1" max="1" width="30.375" style="8" customWidth="1"/>
    <col min="2" max="2" width="48.125" style="97" customWidth="1"/>
    <col min="3" max="16384" width="9" style="8"/>
  </cols>
  <sheetData>
    <row r="1" ht="45" customHeight="1" spans="1:3">
      <c r="A1" s="111" t="s">
        <v>16</v>
      </c>
      <c r="B1" s="111"/>
      <c r="C1" s="3" t="str">
        <f>HYPERLINK("#"&amp;"目录!A1","返回目录")</f>
        <v>返回目录</v>
      </c>
    </row>
    <row r="2" ht="21" customHeight="1" spans="2:2">
      <c r="B2" s="112" t="s">
        <v>43</v>
      </c>
    </row>
    <row r="3" s="96" customFormat="1" ht="28.5" customHeight="1" spans="1:2">
      <c r="A3" s="100" t="s">
        <v>469</v>
      </c>
      <c r="B3" s="100" t="s">
        <v>45</v>
      </c>
    </row>
    <row r="4" ht="28.5" customHeight="1" spans="1:2">
      <c r="A4" s="113" t="s">
        <v>544</v>
      </c>
      <c r="B4" s="104">
        <v>0</v>
      </c>
    </row>
    <row r="5" ht="28.5" customHeight="1" spans="1:2">
      <c r="A5" s="113" t="s">
        <v>545</v>
      </c>
      <c r="B5" s="104">
        <v>3013</v>
      </c>
    </row>
    <row r="6" ht="28.5" customHeight="1" spans="1:2">
      <c r="A6" s="113" t="s">
        <v>546</v>
      </c>
      <c r="B6" s="104">
        <v>16591</v>
      </c>
    </row>
    <row r="7" ht="28.5" customHeight="1" spans="1:2">
      <c r="A7" s="113" t="s">
        <v>547</v>
      </c>
      <c r="B7" s="104">
        <v>0</v>
      </c>
    </row>
    <row r="8" ht="28.5" customHeight="1" spans="1:2">
      <c r="A8" s="113" t="s">
        <v>68</v>
      </c>
      <c r="B8" s="104">
        <f>SUM(B4:B6)</f>
        <v>19604</v>
      </c>
    </row>
  </sheetData>
  <mergeCells count="1">
    <mergeCell ref="A1:B1"/>
  </mergeCells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zoomScaleSheetLayoutView="60" workbookViewId="0">
      <selection activeCell="B20" sqref="B20"/>
    </sheetView>
  </sheetViews>
  <sheetFormatPr defaultColWidth="9" defaultRowHeight="14.25" outlineLevelCol="2"/>
  <cols>
    <col min="1" max="1" width="46.625" style="8" customWidth="1"/>
    <col min="2" max="2" width="26.25" style="97" customWidth="1"/>
    <col min="3" max="16384" width="9" style="8"/>
  </cols>
  <sheetData>
    <row r="1" ht="45" customHeight="1" spans="1:3">
      <c r="A1" s="110" t="s">
        <v>18</v>
      </c>
      <c r="B1" s="110"/>
      <c r="C1" s="3" t="str">
        <f>HYPERLINK("#"&amp;"目录!A1","返回目录")</f>
        <v>返回目录</v>
      </c>
    </row>
    <row r="2" s="96" customFormat="1" ht="21" customHeight="1" spans="2:2">
      <c r="B2" s="99" t="s">
        <v>43</v>
      </c>
    </row>
    <row r="3" s="96" customFormat="1" ht="28.5" customHeight="1" spans="1:2">
      <c r="A3" s="100" t="s">
        <v>470</v>
      </c>
      <c r="B3" s="100" t="s">
        <v>70</v>
      </c>
    </row>
    <row r="4" ht="28.5" customHeight="1" spans="1:2">
      <c r="A4" s="101" t="s">
        <v>548</v>
      </c>
      <c r="B4" s="102">
        <v>13209</v>
      </c>
    </row>
    <row r="5" ht="28.5" customHeight="1" spans="1:2">
      <c r="A5" s="103" t="s">
        <v>549</v>
      </c>
      <c r="B5" s="104">
        <v>15</v>
      </c>
    </row>
    <row r="6" ht="28.5" customHeight="1" spans="1:2">
      <c r="A6" s="105" t="s">
        <v>550</v>
      </c>
      <c r="B6" s="104">
        <v>15</v>
      </c>
    </row>
    <row r="7" ht="28.5" customHeight="1" spans="1:2">
      <c r="A7" s="103" t="s">
        <v>551</v>
      </c>
      <c r="B7" s="104">
        <v>374</v>
      </c>
    </row>
    <row r="8" ht="28.5" customHeight="1" spans="1:2">
      <c r="A8" s="103" t="s">
        <v>552</v>
      </c>
      <c r="B8" s="104">
        <v>374</v>
      </c>
    </row>
    <row r="9" ht="28.5" customHeight="1" spans="1:2">
      <c r="A9" s="103" t="s">
        <v>553</v>
      </c>
      <c r="B9" s="104">
        <v>816</v>
      </c>
    </row>
    <row r="10" ht="28.5" customHeight="1" spans="1:2">
      <c r="A10" s="103" t="s">
        <v>554</v>
      </c>
      <c r="B10" s="104">
        <v>816</v>
      </c>
    </row>
    <row r="11" ht="28.5" customHeight="1" spans="1:2">
      <c r="A11" s="103" t="s">
        <v>555</v>
      </c>
      <c r="B11" s="104">
        <v>816</v>
      </c>
    </row>
    <row r="12" ht="28.5" customHeight="1" spans="1:2">
      <c r="A12" s="103" t="s">
        <v>556</v>
      </c>
      <c r="B12" s="106">
        <v>12004</v>
      </c>
    </row>
    <row r="13" ht="28.5" customHeight="1" spans="1:2">
      <c r="A13" s="103" t="s">
        <v>557</v>
      </c>
      <c r="B13" s="106">
        <v>11000</v>
      </c>
    </row>
    <row r="14" ht="28.5" customHeight="1" spans="1:2">
      <c r="A14" s="107" t="s">
        <v>558</v>
      </c>
      <c r="B14" s="106">
        <v>11000</v>
      </c>
    </row>
    <row r="15" ht="28.5" customHeight="1" spans="1:2">
      <c r="A15" s="107" t="s">
        <v>559</v>
      </c>
      <c r="B15" s="106">
        <v>1004</v>
      </c>
    </row>
    <row r="16" ht="28.5" customHeight="1" spans="1:2">
      <c r="A16" s="108" t="s">
        <v>560</v>
      </c>
      <c r="B16" s="106">
        <v>2159</v>
      </c>
    </row>
    <row r="17" ht="28.5" customHeight="1" spans="1:2">
      <c r="A17" s="108" t="s">
        <v>561</v>
      </c>
      <c r="B17" s="106">
        <v>4236</v>
      </c>
    </row>
    <row r="18" ht="28.5" customHeight="1" spans="1:2">
      <c r="A18" s="107" t="s">
        <v>94</v>
      </c>
      <c r="B18" s="109">
        <v>19604</v>
      </c>
    </row>
    <row r="19" ht="28.5" customHeight="1"/>
    <row r="20" ht="28.5" customHeight="1"/>
  </sheetData>
  <mergeCells count="1">
    <mergeCell ref="A1:B1"/>
  </mergeCells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zoomScaleSheetLayoutView="60" workbookViewId="0">
      <selection activeCell="A1" sqref="A1"/>
    </sheetView>
  </sheetViews>
  <sheetFormatPr defaultColWidth="9" defaultRowHeight="14.25" outlineLevelCol="2"/>
  <cols>
    <col min="1" max="1" width="46.625" style="8" customWidth="1"/>
    <col min="2" max="2" width="26.25" style="97" customWidth="1"/>
    <col min="3" max="16384" width="9" style="8"/>
  </cols>
  <sheetData>
    <row r="1" ht="45" customHeight="1" spans="1:3">
      <c r="A1" s="98" t="s">
        <v>19</v>
      </c>
      <c r="B1" s="98"/>
      <c r="C1" s="3" t="str">
        <f>HYPERLINK("#"&amp;"目录!A1","返回目录")</f>
        <v>返回目录</v>
      </c>
    </row>
    <row r="2" ht="21" customHeight="1" spans="2:2">
      <c r="B2" s="99" t="s">
        <v>43</v>
      </c>
    </row>
    <row r="3" s="96" customFormat="1" ht="28.5" customHeight="1" spans="1:2">
      <c r="A3" s="100" t="s">
        <v>470</v>
      </c>
      <c r="B3" s="100" t="s">
        <v>70</v>
      </c>
    </row>
    <row r="4" ht="28.5" customHeight="1" spans="1:2">
      <c r="A4" s="101" t="s">
        <v>548</v>
      </c>
      <c r="B4" s="102">
        <v>13209</v>
      </c>
    </row>
    <row r="5" ht="28.5" customHeight="1" spans="1:2">
      <c r="A5" s="103" t="s">
        <v>549</v>
      </c>
      <c r="B5" s="104">
        <v>15</v>
      </c>
    </row>
    <row r="6" ht="28.5" customHeight="1" spans="1:2">
      <c r="A6" s="105" t="s">
        <v>550</v>
      </c>
      <c r="B6" s="104">
        <v>15</v>
      </c>
    </row>
    <row r="7" ht="28.5" customHeight="1" spans="1:2">
      <c r="A7" s="103" t="s">
        <v>551</v>
      </c>
      <c r="B7" s="104">
        <v>374</v>
      </c>
    </row>
    <row r="8" ht="28.5" customHeight="1" spans="1:2">
      <c r="A8" s="103" t="s">
        <v>552</v>
      </c>
      <c r="B8" s="104">
        <v>374</v>
      </c>
    </row>
    <row r="9" ht="28.5" customHeight="1" spans="1:2">
      <c r="A9" s="103" t="s">
        <v>553</v>
      </c>
      <c r="B9" s="104">
        <v>816</v>
      </c>
    </row>
    <row r="10" ht="28.5" customHeight="1" spans="1:2">
      <c r="A10" s="103" t="s">
        <v>554</v>
      </c>
      <c r="B10" s="104">
        <v>816</v>
      </c>
    </row>
    <row r="11" ht="28.5" customHeight="1" spans="1:2">
      <c r="A11" s="103" t="s">
        <v>555</v>
      </c>
      <c r="B11" s="104">
        <v>816</v>
      </c>
    </row>
    <row r="12" ht="28.5" customHeight="1" spans="1:2">
      <c r="A12" s="103" t="s">
        <v>556</v>
      </c>
      <c r="B12" s="106">
        <v>12004</v>
      </c>
    </row>
    <row r="13" ht="28.5" customHeight="1" spans="1:2">
      <c r="A13" s="103" t="s">
        <v>557</v>
      </c>
      <c r="B13" s="106">
        <v>11000</v>
      </c>
    </row>
    <row r="14" ht="28.5" customHeight="1" spans="1:2">
      <c r="A14" s="107" t="s">
        <v>558</v>
      </c>
      <c r="B14" s="106">
        <v>11000</v>
      </c>
    </row>
    <row r="15" ht="28.5" customHeight="1" spans="1:2">
      <c r="A15" s="107" t="s">
        <v>559</v>
      </c>
      <c r="B15" s="106">
        <v>1004</v>
      </c>
    </row>
    <row r="16" ht="28.5" customHeight="1" spans="1:2">
      <c r="A16" s="108" t="s">
        <v>560</v>
      </c>
      <c r="B16" s="106">
        <v>2159</v>
      </c>
    </row>
    <row r="17" ht="28.5" customHeight="1" spans="1:2">
      <c r="A17" s="108" t="s">
        <v>561</v>
      </c>
      <c r="B17" s="106">
        <v>4236</v>
      </c>
    </row>
    <row r="18" ht="28.5" customHeight="1" spans="1:2">
      <c r="A18" s="107" t="s">
        <v>94</v>
      </c>
      <c r="B18" s="109">
        <v>19604</v>
      </c>
    </row>
    <row r="19" ht="28.5" customHeight="1"/>
    <row r="20" ht="28.5" customHeight="1"/>
  </sheetData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7" sqref="C17"/>
    </sheetView>
  </sheetViews>
  <sheetFormatPr defaultColWidth="9" defaultRowHeight="14.25" outlineLevelCol="4"/>
  <cols>
    <col min="1" max="1" width="32" style="86" customWidth="1"/>
    <col min="2" max="2" width="22.375" style="86" customWidth="1"/>
    <col min="3" max="3" width="21.75" style="86" customWidth="1"/>
    <col min="4" max="4" width="21.625" style="86" customWidth="1"/>
    <col min="5" max="16384" width="9" style="86"/>
  </cols>
  <sheetData>
    <row r="1" s="86" customFormat="1" ht="50" customHeight="1" spans="1:5">
      <c r="A1" s="87" t="s">
        <v>21</v>
      </c>
      <c r="B1" s="87"/>
      <c r="C1" s="87"/>
      <c r="D1" s="87"/>
      <c r="E1" s="3" t="str">
        <f>HYPERLINK("#"&amp;"目录!A1","返回目录")</f>
        <v>返回目录</v>
      </c>
    </row>
    <row r="2" s="86" customFormat="1" ht="24" customHeight="1" spans="1:4">
      <c r="A2" s="88"/>
      <c r="B2" s="88"/>
      <c r="D2" s="89" t="s">
        <v>43</v>
      </c>
    </row>
    <row r="3" s="86" customFormat="1" ht="24" customHeight="1" spans="1:4">
      <c r="A3" s="90" t="s">
        <v>562</v>
      </c>
      <c r="B3" s="90"/>
      <c r="C3" s="91" t="s">
        <v>563</v>
      </c>
      <c r="D3" s="91"/>
    </row>
    <row r="4" s="86" customFormat="1" ht="24" customHeight="1" spans="1:4">
      <c r="A4" s="92" t="s">
        <v>564</v>
      </c>
      <c r="B4" s="92" t="s">
        <v>471</v>
      </c>
      <c r="C4" s="92" t="s">
        <v>564</v>
      </c>
      <c r="D4" s="92" t="s">
        <v>471</v>
      </c>
    </row>
    <row r="5" s="86" customFormat="1" ht="19.5" customHeight="1" spans="1:4">
      <c r="A5" s="93"/>
      <c r="B5" s="94">
        <v>0</v>
      </c>
      <c r="C5" s="93"/>
      <c r="D5" s="94">
        <v>0</v>
      </c>
    </row>
    <row r="6" s="86" customFormat="1" ht="19.5" customHeight="1" spans="1:4">
      <c r="A6" s="93"/>
      <c r="B6" s="94"/>
      <c r="C6" s="93"/>
      <c r="D6" s="94"/>
    </row>
    <row r="7" s="86" customFormat="1" ht="19.5" customHeight="1" spans="1:4">
      <c r="A7" s="93"/>
      <c r="B7" s="94"/>
      <c r="C7" s="93"/>
      <c r="D7" s="94"/>
    </row>
    <row r="8" s="86" customFormat="1" ht="19.5" customHeight="1" spans="1:4">
      <c r="A8" s="93"/>
      <c r="B8" s="94"/>
      <c r="C8" s="93"/>
      <c r="D8" s="94"/>
    </row>
    <row r="9" s="86" customFormat="1" ht="19.5" customHeight="1" spans="1:4">
      <c r="A9" s="95" t="s">
        <v>565</v>
      </c>
      <c r="B9" s="94">
        <f>SUM(B5:B8)</f>
        <v>0</v>
      </c>
      <c r="C9" s="95" t="s">
        <v>566</v>
      </c>
      <c r="D9" s="94">
        <f>SUM(D5:D8)</f>
        <v>0</v>
      </c>
    </row>
  </sheetData>
  <mergeCells count="4">
    <mergeCell ref="A1:D1"/>
    <mergeCell ref="A2:B2"/>
    <mergeCell ref="A3:B3"/>
    <mergeCell ref="C3:D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"/>
  <sheetViews>
    <sheetView workbookViewId="0">
      <selection activeCell="A9" sqref="A9"/>
    </sheetView>
  </sheetViews>
  <sheetFormatPr defaultColWidth="6.75" defaultRowHeight="11.25"/>
  <cols>
    <col min="1" max="1" width="46.6333333333333" style="64" customWidth="1"/>
    <col min="2" max="2" width="16.25" style="64" customWidth="1"/>
    <col min="3" max="5" width="9" style="64" customWidth="1"/>
    <col min="6" max="8" width="5.75" style="64" customWidth="1"/>
    <col min="9" max="9" width="5.88333333333333" style="64" customWidth="1"/>
    <col min="10" max="16384" width="6.75" style="64"/>
  </cols>
  <sheetData>
    <row r="1" s="64" customFormat="1" ht="19.5" customHeight="1" spans="1:1">
      <c r="A1" s="65"/>
    </row>
    <row r="2" s="64" customFormat="1" ht="33" customHeight="1" spans="1:252">
      <c r="A2" s="78" t="s">
        <v>567</v>
      </c>
      <c r="B2" s="79"/>
      <c r="C2" s="3" t="str">
        <f>HYPERLINK("#"&amp;"目录!A1","返回目录")</f>
        <v>返回目录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</row>
    <row r="3" s="64" customFormat="1" ht="19.5" customHeight="1" spans="1:252">
      <c r="A3" s="81"/>
      <c r="B3" s="69" t="s">
        <v>568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</row>
    <row r="4" s="64" customFormat="1" ht="36" customHeight="1" spans="1:252">
      <c r="A4" s="82" t="s">
        <v>569</v>
      </c>
      <c r="B4" s="71" t="s">
        <v>570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85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</row>
    <row r="5" s="64" customFormat="1" ht="19.5" customHeight="1" spans="1:2">
      <c r="A5" s="83" t="s">
        <v>571</v>
      </c>
      <c r="B5" s="73">
        <v>0</v>
      </c>
    </row>
    <row r="6" s="64" customFormat="1" ht="19.5" customHeight="1" spans="1:2">
      <c r="A6" s="83" t="s">
        <v>571</v>
      </c>
      <c r="B6" s="74">
        <v>0</v>
      </c>
    </row>
    <row r="7" s="64" customFormat="1" ht="19.5" customHeight="1" spans="1:2">
      <c r="A7" s="83" t="s">
        <v>571</v>
      </c>
      <c r="B7" s="74">
        <v>0</v>
      </c>
    </row>
    <row r="8" s="64" customFormat="1" ht="19.5" customHeight="1" spans="1:2">
      <c r="A8" s="84" t="s">
        <v>572</v>
      </c>
      <c r="B8" s="74">
        <v>0</v>
      </c>
    </row>
    <row r="9" s="64" customFormat="1" ht="19.5" customHeight="1" spans="1:252">
      <c r="A9" s="82" t="s">
        <v>573</v>
      </c>
      <c r="B9" s="74">
        <v>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85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</sheetData>
  <mergeCells count="1">
    <mergeCell ref="A2:B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" sqref="A2:B2"/>
    </sheetView>
  </sheetViews>
  <sheetFormatPr defaultColWidth="9.13333333333333" defaultRowHeight="11.25" outlineLevelCol="2"/>
  <cols>
    <col min="1" max="1" width="56.25" style="64" customWidth="1"/>
    <col min="2" max="2" width="13.8833333333333" style="64" customWidth="1"/>
    <col min="3" max="3" width="21.5" style="64" customWidth="1"/>
    <col min="4" max="253" width="9.13333333333333" style="64"/>
    <col min="254" max="254" width="29.6333333333333" style="64" customWidth="1"/>
    <col min="255" max="255" width="12.25" style="64" customWidth="1"/>
    <col min="256" max="256" width="12" style="64" customWidth="1"/>
    <col min="257" max="16384" width="9.13333333333333" style="64"/>
  </cols>
  <sheetData>
    <row r="1" s="64" customFormat="1" ht="19.5" customHeight="1" spans="1:1">
      <c r="A1" s="65"/>
    </row>
    <row r="2" s="64" customFormat="1" ht="33" customHeight="1" spans="1:3">
      <c r="A2" s="66" t="s">
        <v>574</v>
      </c>
      <c r="B2" s="67"/>
      <c r="C2" s="3" t="str">
        <f>HYPERLINK("#"&amp;"目录!A1","返回目录")</f>
        <v>返回目录</v>
      </c>
    </row>
    <row r="3" s="64" customFormat="1" ht="19.5" customHeight="1" spans="1:2">
      <c r="A3" s="68"/>
      <c r="B3" s="69" t="s">
        <v>568</v>
      </c>
    </row>
    <row r="4" s="64" customFormat="1" ht="36" customHeight="1" spans="1:2">
      <c r="A4" s="70" t="s">
        <v>575</v>
      </c>
      <c r="B4" s="71" t="s">
        <v>570</v>
      </c>
    </row>
    <row r="5" s="64" customFormat="1" ht="19.5" customHeight="1" spans="1:2">
      <c r="A5" s="72" t="s">
        <v>576</v>
      </c>
      <c r="B5" s="73">
        <v>0</v>
      </c>
    </row>
    <row r="6" s="64" customFormat="1" ht="19.5" customHeight="1" spans="1:2">
      <c r="A6" s="72" t="s">
        <v>577</v>
      </c>
      <c r="B6" s="74">
        <v>0</v>
      </c>
    </row>
    <row r="7" s="64" customFormat="1" ht="19.5" customHeight="1" spans="1:2">
      <c r="A7" s="72" t="s">
        <v>578</v>
      </c>
      <c r="B7" s="74">
        <v>0</v>
      </c>
    </row>
    <row r="8" s="64" customFormat="1" ht="19.5" customHeight="1" spans="1:2">
      <c r="A8" s="72" t="s">
        <v>579</v>
      </c>
      <c r="B8" s="74">
        <v>0</v>
      </c>
    </row>
    <row r="9" s="64" customFormat="1" ht="19.5" customHeight="1" spans="1:2">
      <c r="A9" s="72" t="s">
        <v>580</v>
      </c>
      <c r="B9" s="74">
        <v>0</v>
      </c>
    </row>
    <row r="10" s="64" customFormat="1" ht="19.5" customHeight="1" spans="1:2">
      <c r="A10" s="75" t="s">
        <v>572</v>
      </c>
      <c r="B10" s="74">
        <v>0</v>
      </c>
    </row>
    <row r="11" s="64" customFormat="1" ht="19.5" customHeight="1" spans="1:2">
      <c r="A11" s="76" t="s">
        <v>581</v>
      </c>
      <c r="B11" s="74">
        <v>0</v>
      </c>
    </row>
    <row r="12" s="64" customFormat="1" ht="31.5" customHeight="1"/>
    <row r="13" s="64" customFormat="1" ht="13.5" spans="1:1">
      <c r="A13" s="77"/>
    </row>
  </sheetData>
  <mergeCells count="1">
    <mergeCell ref="A2:B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B1"/>
    </sheetView>
  </sheetViews>
  <sheetFormatPr defaultColWidth="9" defaultRowHeight="13.5" outlineLevelCol="3"/>
  <cols>
    <col min="1" max="1" width="37.375" style="52" customWidth="1"/>
    <col min="2" max="2" width="43.875" style="52" customWidth="1"/>
    <col min="3" max="16384" width="9" style="52"/>
  </cols>
  <sheetData>
    <row r="1" s="52" customFormat="1" ht="22.5" customHeight="1" spans="1:4">
      <c r="A1" s="53" t="s">
        <v>27</v>
      </c>
      <c r="B1" s="53"/>
      <c r="C1" s="3" t="str">
        <f>HYPERLINK("#"&amp;"目录!A1","返回目录")</f>
        <v>返回目录</v>
      </c>
      <c r="D1" s="54"/>
    </row>
    <row r="2" s="52" customFormat="1" ht="22" customHeight="1" spans="1:4">
      <c r="A2" s="55" t="s">
        <v>43</v>
      </c>
      <c r="B2" s="55"/>
      <c r="C2" s="56"/>
      <c r="D2" s="56"/>
    </row>
    <row r="3" s="60" customFormat="1" ht="24" customHeight="1" spans="1:2">
      <c r="A3" s="61" t="s">
        <v>469</v>
      </c>
      <c r="B3" s="61"/>
    </row>
    <row r="4" s="60" customFormat="1" ht="24" customHeight="1" spans="1:2">
      <c r="A4" s="61" t="s">
        <v>44</v>
      </c>
      <c r="B4" s="61" t="s">
        <v>471</v>
      </c>
    </row>
    <row r="5" s="52" customFormat="1" ht="24" customHeight="1" spans="1:2">
      <c r="A5" s="62" t="s">
        <v>582</v>
      </c>
      <c r="B5" s="63">
        <v>0</v>
      </c>
    </row>
    <row r="6" s="52" customFormat="1" ht="24" customHeight="1" spans="1:2">
      <c r="A6" s="62" t="s">
        <v>583</v>
      </c>
      <c r="B6" s="63">
        <v>0</v>
      </c>
    </row>
    <row r="7" s="52" customFormat="1" ht="24" customHeight="1" spans="1:2">
      <c r="A7" s="62" t="s">
        <v>584</v>
      </c>
      <c r="B7" s="63">
        <v>0</v>
      </c>
    </row>
    <row r="8" s="52" customFormat="1" ht="24" customHeight="1" spans="1:2">
      <c r="A8" s="62" t="s">
        <v>585</v>
      </c>
      <c r="B8" s="63">
        <v>0</v>
      </c>
    </row>
    <row r="9" s="52" customFormat="1" ht="24" customHeight="1" spans="1:2">
      <c r="A9" s="62" t="s">
        <v>586</v>
      </c>
      <c r="B9" s="63">
        <v>0</v>
      </c>
    </row>
    <row r="10" s="52" customFormat="1" ht="24" customHeight="1" spans="1:2">
      <c r="A10" s="62" t="s">
        <v>587</v>
      </c>
      <c r="B10" s="63">
        <v>129</v>
      </c>
    </row>
    <row r="11" s="52" customFormat="1" ht="24" customHeight="1" spans="1:2">
      <c r="A11" s="62"/>
      <c r="B11" s="63"/>
    </row>
    <row r="12" s="52" customFormat="1" ht="24" customHeight="1" spans="1:2">
      <c r="A12" s="62"/>
      <c r="B12" s="63"/>
    </row>
    <row r="13" s="52" customFormat="1" ht="24" customHeight="1" spans="1:2">
      <c r="A13" s="62"/>
      <c r="B13" s="63"/>
    </row>
    <row r="14" s="52" customFormat="1" ht="24" customHeight="1" spans="1:2">
      <c r="A14" s="62"/>
      <c r="B14" s="63"/>
    </row>
    <row r="15" s="52" customFormat="1" ht="24" customHeight="1" spans="1:2">
      <c r="A15" s="63" t="s">
        <v>588</v>
      </c>
      <c r="B15" s="63">
        <v>129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B1"/>
    </sheetView>
  </sheetViews>
  <sheetFormatPr defaultColWidth="9" defaultRowHeight="13.5" outlineLevelCol="3"/>
  <cols>
    <col min="1" max="1" width="49.625" style="52" customWidth="1"/>
    <col min="2" max="2" width="41.125" style="52" customWidth="1"/>
    <col min="3" max="16384" width="9" style="52"/>
  </cols>
  <sheetData>
    <row r="1" s="52" customFormat="1" ht="22.5" customHeight="1" spans="1:4">
      <c r="A1" s="53" t="s">
        <v>29</v>
      </c>
      <c r="B1" s="53"/>
      <c r="C1" s="3" t="str">
        <f>HYPERLINK("#"&amp;"目录!A1","返回目录")</f>
        <v>返回目录</v>
      </c>
      <c r="D1" s="54"/>
    </row>
    <row r="2" s="52" customFormat="1" ht="22" customHeight="1" spans="1:4">
      <c r="A2" s="55" t="s">
        <v>43</v>
      </c>
      <c r="B2" s="55"/>
      <c r="C2" s="56"/>
      <c r="D2" s="56"/>
    </row>
    <row r="3" s="60" customFormat="1" ht="24" customHeight="1" spans="1:2">
      <c r="A3" s="57" t="s">
        <v>470</v>
      </c>
      <c r="B3" s="57"/>
    </row>
    <row r="4" s="60" customFormat="1" ht="24" customHeight="1" spans="1:2">
      <c r="A4" s="57" t="s">
        <v>44</v>
      </c>
      <c r="B4" s="57" t="s">
        <v>471</v>
      </c>
    </row>
    <row r="5" s="52" customFormat="1" ht="24" customHeight="1" spans="1:2">
      <c r="A5" s="58" t="s">
        <v>589</v>
      </c>
      <c r="B5" s="59">
        <v>129</v>
      </c>
    </row>
    <row r="6" s="52" customFormat="1" ht="24" customHeight="1" spans="1:2">
      <c r="A6" s="58" t="s">
        <v>590</v>
      </c>
      <c r="B6" s="59">
        <v>129</v>
      </c>
    </row>
    <row r="7" s="52" customFormat="1" ht="24" customHeight="1" spans="1:2">
      <c r="A7" s="58" t="s">
        <v>591</v>
      </c>
      <c r="B7" s="59">
        <v>0</v>
      </c>
    </row>
    <row r="8" s="52" customFormat="1" ht="24" customHeight="1" spans="1:2">
      <c r="A8" s="58" t="s">
        <v>592</v>
      </c>
      <c r="B8" s="59">
        <v>0</v>
      </c>
    </row>
    <row r="9" s="52" customFormat="1" ht="24" customHeight="1" spans="1:2">
      <c r="A9" s="58" t="s">
        <v>593</v>
      </c>
      <c r="B9" s="59">
        <v>0</v>
      </c>
    </row>
    <row r="10" s="52" customFormat="1" ht="24" customHeight="1" spans="1:2">
      <c r="A10" s="58" t="s">
        <v>594</v>
      </c>
      <c r="B10" s="59">
        <v>0</v>
      </c>
    </row>
    <row r="11" s="52" customFormat="1" ht="24" customHeight="1" spans="1:2">
      <c r="A11" s="58" t="s">
        <v>595</v>
      </c>
      <c r="B11" s="59">
        <v>0</v>
      </c>
    </row>
    <row r="12" s="52" customFormat="1" ht="24" customHeight="1" spans="1:2">
      <c r="A12" s="58"/>
      <c r="B12" s="58"/>
    </row>
    <row r="13" s="52" customFormat="1" ht="24" customHeight="1" spans="1:2">
      <c r="A13" s="58"/>
      <c r="B13" s="58"/>
    </row>
    <row r="14" s="52" customFormat="1" ht="24" customHeight="1" spans="1:2">
      <c r="A14" s="58"/>
      <c r="B14" s="58"/>
    </row>
    <row r="15" s="52" customFormat="1" ht="24" customHeight="1" spans="1:2">
      <c r="A15" s="58" t="s">
        <v>596</v>
      </c>
      <c r="B15" s="59">
        <v>129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:B1"/>
    </sheetView>
  </sheetViews>
  <sheetFormatPr defaultColWidth="9" defaultRowHeight="13.5" outlineLevelCol="3"/>
  <cols>
    <col min="1" max="1" width="49.625" style="52" customWidth="1"/>
    <col min="2" max="2" width="41.125" style="52" customWidth="1"/>
    <col min="3" max="16384" width="9" style="52"/>
  </cols>
  <sheetData>
    <row r="1" s="52" customFormat="1" ht="22.5" customHeight="1" spans="1:4">
      <c r="A1" s="53" t="s">
        <v>31</v>
      </c>
      <c r="B1" s="53"/>
      <c r="C1" s="3" t="str">
        <f>HYPERLINK("#"&amp;"目录!A1","返回目录")</f>
        <v>返回目录</v>
      </c>
      <c r="D1" s="54"/>
    </row>
    <row r="2" s="52" customFormat="1" ht="22" customHeight="1" spans="1:4">
      <c r="A2" s="55" t="s">
        <v>43</v>
      </c>
      <c r="B2" s="55"/>
      <c r="C2" s="56"/>
      <c r="D2" s="56"/>
    </row>
    <row r="3" s="52" customFormat="1" ht="24" customHeight="1" spans="1:2">
      <c r="A3" s="57" t="s">
        <v>470</v>
      </c>
      <c r="B3" s="57"/>
    </row>
    <row r="4" s="52" customFormat="1" ht="24" customHeight="1" spans="1:2">
      <c r="A4" s="57" t="s">
        <v>44</v>
      </c>
      <c r="B4" s="57" t="s">
        <v>471</v>
      </c>
    </row>
    <row r="5" s="52" customFormat="1" ht="24" customHeight="1" spans="1:2">
      <c r="A5" s="58" t="s">
        <v>589</v>
      </c>
      <c r="B5" s="59">
        <v>129</v>
      </c>
    </row>
    <row r="6" s="52" customFormat="1" ht="24" customHeight="1" spans="1:2">
      <c r="A6" s="58" t="s">
        <v>590</v>
      </c>
      <c r="B6" s="59">
        <v>129</v>
      </c>
    </row>
    <row r="7" s="52" customFormat="1" ht="24" customHeight="1" spans="1:2">
      <c r="A7" s="58" t="s">
        <v>591</v>
      </c>
      <c r="B7" s="59">
        <v>0</v>
      </c>
    </row>
    <row r="8" s="52" customFormat="1" ht="24" customHeight="1" spans="1:2">
      <c r="A8" s="58" t="s">
        <v>592</v>
      </c>
      <c r="B8" s="59">
        <v>0</v>
      </c>
    </row>
    <row r="9" s="52" customFormat="1" ht="24" customHeight="1" spans="1:2">
      <c r="A9" s="58" t="s">
        <v>593</v>
      </c>
      <c r="B9" s="59">
        <v>0</v>
      </c>
    </row>
    <row r="10" s="52" customFormat="1" ht="24" customHeight="1" spans="1:2">
      <c r="A10" s="58" t="s">
        <v>594</v>
      </c>
      <c r="B10" s="59">
        <v>0</v>
      </c>
    </row>
    <row r="11" s="52" customFormat="1" ht="24" customHeight="1" spans="1:2">
      <c r="A11" s="58" t="s">
        <v>595</v>
      </c>
      <c r="B11" s="59">
        <v>0</v>
      </c>
    </row>
    <row r="12" s="52" customFormat="1" ht="24" customHeight="1" spans="1:2">
      <c r="A12" s="58"/>
      <c r="B12" s="58"/>
    </row>
    <row r="13" s="52" customFormat="1" ht="24" customHeight="1" spans="1:2">
      <c r="A13" s="58"/>
      <c r="B13" s="58"/>
    </row>
    <row r="14" s="52" customFormat="1" ht="24" customHeight="1" spans="1:2">
      <c r="A14" s="58"/>
      <c r="B14" s="58"/>
    </row>
    <row r="15" s="52" customFormat="1" ht="24" customHeight="1" spans="1:2">
      <c r="A15" s="58" t="s">
        <v>596</v>
      </c>
      <c r="B15" s="59">
        <v>129</v>
      </c>
    </row>
    <row r="17" s="52" customFormat="1" spans="1:1">
      <c r="A17" s="52" t="s">
        <v>597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" sqref="A1:D1"/>
    </sheetView>
  </sheetViews>
  <sheetFormatPr defaultColWidth="12.1833333333333" defaultRowHeight="15.55" customHeight="1" outlineLevelCol="4"/>
  <cols>
    <col min="1" max="1" width="34.25" style="8" customWidth="1"/>
    <col min="2" max="2" width="25.9833333333333" style="8" customWidth="1"/>
    <col min="3" max="3" width="34.25" style="8" customWidth="1"/>
    <col min="4" max="4" width="25.9833333333333" style="8" customWidth="1"/>
    <col min="5" max="256" width="12.1833333333333" style="8" customWidth="1"/>
    <col min="257" max="16384" width="12.1833333333333" style="8"/>
  </cols>
  <sheetData>
    <row r="1" s="8" customFormat="1" ht="34" customHeight="1" spans="1:5">
      <c r="A1" s="34" t="s">
        <v>598</v>
      </c>
      <c r="B1" s="34"/>
      <c r="C1" s="34"/>
      <c r="D1" s="34"/>
      <c r="E1" s="3" t="str">
        <f>HYPERLINK("#"&amp;"目录!A1","返回目录")</f>
        <v>返回目录</v>
      </c>
    </row>
    <row r="2" s="33" customFormat="1" ht="25" customHeight="1" spans="1:4">
      <c r="A2" s="35" t="s">
        <v>599</v>
      </c>
      <c r="B2" s="36"/>
      <c r="C2" s="35"/>
      <c r="D2" s="37" t="s">
        <v>43</v>
      </c>
    </row>
    <row r="3" s="33" customFormat="1" ht="25" customHeight="1" spans="1:4">
      <c r="A3" s="38" t="s">
        <v>469</v>
      </c>
      <c r="B3" s="39"/>
      <c r="C3" s="38" t="s">
        <v>470</v>
      </c>
      <c r="D3" s="39"/>
    </row>
    <row r="4" s="33" customFormat="1" ht="20" customHeight="1" spans="1:4">
      <c r="A4" s="40" t="s">
        <v>44</v>
      </c>
      <c r="B4" s="41" t="s">
        <v>471</v>
      </c>
      <c r="C4" s="40" t="s">
        <v>44</v>
      </c>
      <c r="D4" s="41" t="s">
        <v>471</v>
      </c>
    </row>
    <row r="5" s="33" customFormat="1" ht="20" customHeight="1" spans="1:4">
      <c r="A5" s="42"/>
      <c r="B5" s="43">
        <v>0</v>
      </c>
      <c r="C5" s="42" t="s">
        <v>600</v>
      </c>
      <c r="D5" s="43">
        <v>0</v>
      </c>
    </row>
    <row r="6" s="33" customFormat="1" ht="20" customHeight="1" spans="1:4">
      <c r="A6" s="44"/>
      <c r="B6" s="45">
        <v>0</v>
      </c>
      <c r="C6" s="44"/>
      <c r="D6" s="45">
        <v>0</v>
      </c>
    </row>
    <row r="7" s="33" customFormat="1" ht="20" customHeight="1" spans="1:4">
      <c r="A7" s="44"/>
      <c r="B7" s="43">
        <v>0</v>
      </c>
      <c r="C7" s="44"/>
      <c r="D7" s="43">
        <v>0</v>
      </c>
    </row>
    <row r="8" s="33" customFormat="1" ht="20" customHeight="1" spans="1:4">
      <c r="A8" s="44"/>
      <c r="B8" s="45">
        <v>0</v>
      </c>
      <c r="C8" s="44"/>
      <c r="D8" s="45">
        <v>0</v>
      </c>
    </row>
    <row r="9" s="33" customFormat="1" ht="20" customHeight="1" spans="1:4">
      <c r="A9" s="44"/>
      <c r="B9" s="43">
        <v>0</v>
      </c>
      <c r="C9" s="44"/>
      <c r="D9" s="43">
        <v>0</v>
      </c>
    </row>
    <row r="10" s="33" customFormat="1" ht="20" customHeight="1" spans="1:4">
      <c r="A10" s="44"/>
      <c r="B10" s="45">
        <v>0</v>
      </c>
      <c r="C10" s="44"/>
      <c r="D10" s="45">
        <v>0</v>
      </c>
    </row>
    <row r="11" s="33" customFormat="1" ht="20" customHeight="1" spans="1:4">
      <c r="A11" s="46" t="s">
        <v>588</v>
      </c>
      <c r="B11" s="47">
        <v>0</v>
      </c>
      <c r="C11" s="48" t="s">
        <v>601</v>
      </c>
      <c r="D11" s="47">
        <v>0</v>
      </c>
    </row>
    <row r="12" s="33" customFormat="1" ht="18" customHeight="1" spans="1:4">
      <c r="A12" s="49" t="s">
        <v>602</v>
      </c>
      <c r="B12" s="50"/>
      <c r="C12" s="51"/>
      <c r="D12" s="50"/>
    </row>
    <row r="13" s="33" customFormat="1" ht="14.25" spans="1:4">
      <c r="A13" s="51"/>
      <c r="B13" s="50"/>
      <c r="C13" s="51"/>
      <c r="D13" s="50"/>
    </row>
  </sheetData>
  <mergeCells count="4">
    <mergeCell ref="A1:D1"/>
    <mergeCell ref="A3:B3"/>
    <mergeCell ref="C3:D3"/>
    <mergeCell ref="A12:D1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SheetLayoutView="60" workbookViewId="0">
      <selection activeCell="A2" sqref="A2:D2"/>
    </sheetView>
  </sheetViews>
  <sheetFormatPr defaultColWidth="8" defaultRowHeight="14.25" outlineLevelCol="4"/>
  <cols>
    <col min="1" max="1" width="30.875" style="26" customWidth="1"/>
    <col min="2" max="2" width="27.625" style="27" customWidth="1"/>
    <col min="3" max="3" width="29.75" style="27" customWidth="1"/>
    <col min="4" max="4" width="27.625" style="27" customWidth="1"/>
    <col min="5" max="16384" width="8" style="26"/>
  </cols>
  <sheetData>
    <row r="1" ht="26.25" customHeight="1" spans="1:4">
      <c r="A1" s="28"/>
      <c r="B1" s="29"/>
      <c r="C1" s="29"/>
      <c r="D1" s="29"/>
    </row>
    <row r="2" ht="55.5" customHeight="1" spans="1:5">
      <c r="A2" s="11" t="s">
        <v>35</v>
      </c>
      <c r="B2" s="11"/>
      <c r="C2" s="11"/>
      <c r="D2" s="11"/>
      <c r="E2" s="3" t="str">
        <f>HYPERLINK("#"&amp;"目录!A1","返回目录")</f>
        <v>返回目录</v>
      </c>
    </row>
    <row r="3" ht="24" customHeight="1" spans="1:4">
      <c r="A3" s="30"/>
      <c r="B3" s="13"/>
      <c r="C3" s="13"/>
      <c r="D3" s="14" t="s">
        <v>43</v>
      </c>
    </row>
    <row r="4" ht="52.5" customHeight="1" spans="1:4">
      <c r="A4" s="15" t="s">
        <v>603</v>
      </c>
      <c r="B4" s="16" t="s">
        <v>99</v>
      </c>
      <c r="C4" s="16" t="s">
        <v>604</v>
      </c>
      <c r="D4" s="16" t="s">
        <v>605</v>
      </c>
    </row>
    <row r="5" ht="27.75" customHeight="1" spans="1:4">
      <c r="A5" s="20" t="s">
        <v>606</v>
      </c>
      <c r="B5" s="18">
        <f>SUM(B6:B10)</f>
        <v>14268</v>
      </c>
      <c r="C5" s="18">
        <f>SUM(C6:C10)</f>
        <v>11864</v>
      </c>
      <c r="D5" s="18">
        <f>SUM(D6:D10)</f>
        <v>2404</v>
      </c>
    </row>
    <row r="6" ht="27.75" customHeight="1" spans="1:4">
      <c r="A6" s="17" t="s">
        <v>607</v>
      </c>
      <c r="B6" s="18">
        <f t="shared" ref="B5:B11" si="0">SUM(C6:D6)</f>
        <v>6570</v>
      </c>
      <c r="C6" s="18">
        <v>5623</v>
      </c>
      <c r="D6" s="19">
        <v>947</v>
      </c>
    </row>
    <row r="7" ht="27.75" customHeight="1" spans="1:4">
      <c r="A7" s="17" t="s">
        <v>608</v>
      </c>
      <c r="B7" s="18">
        <f t="shared" si="0"/>
        <v>25</v>
      </c>
      <c r="C7" s="18">
        <v>5</v>
      </c>
      <c r="D7" s="19">
        <v>20</v>
      </c>
    </row>
    <row r="8" ht="27.75" customHeight="1" spans="1:4">
      <c r="A8" s="31" t="s">
        <v>609</v>
      </c>
      <c r="B8" s="18">
        <f t="shared" si="0"/>
        <v>7582</v>
      </c>
      <c r="C8" s="18">
        <v>6145</v>
      </c>
      <c r="D8" s="19">
        <v>1437</v>
      </c>
    </row>
    <row r="9" ht="27.75" customHeight="1" spans="1:4">
      <c r="A9" s="31" t="s">
        <v>610</v>
      </c>
      <c r="B9" s="18">
        <f t="shared" si="0"/>
        <v>1</v>
      </c>
      <c r="C9" s="18">
        <v>1</v>
      </c>
      <c r="D9" s="18"/>
    </row>
    <row r="10" ht="27.75" customHeight="1" spans="1:4">
      <c r="A10" s="31" t="s">
        <v>611</v>
      </c>
      <c r="B10" s="18">
        <f t="shared" si="0"/>
        <v>90</v>
      </c>
      <c r="C10" s="18">
        <v>90</v>
      </c>
      <c r="D10" s="18"/>
    </row>
    <row r="11" ht="27.75" hidden="1" customHeight="1" spans="1:4">
      <c r="A11" s="32" t="s">
        <v>612</v>
      </c>
      <c r="B11" s="22" t="e">
        <f t="shared" si="0"/>
        <v>#REF!</v>
      </c>
      <c r="C11" s="23" t="e">
        <f>#REF!+#REF!</f>
        <v>#REF!</v>
      </c>
      <c r="D11" s="23" t="e">
        <f>#REF!+#REF!</f>
        <v>#REF!</v>
      </c>
    </row>
    <row r="12" ht="27.75" customHeight="1" spans="1:4">
      <c r="A12" s="24"/>
      <c r="B12" s="25"/>
      <c r="C12" s="25"/>
      <c r="D12" s="25"/>
    </row>
  </sheetData>
  <mergeCells count="1">
    <mergeCell ref="A2:D2"/>
  </mergeCells>
  <printOptions horizontalCentered="1"/>
  <pageMargins left="0.156944444444444" right="0.156944444444444" top="0.590277777777778" bottom="0.590277777777778" header="0.511111111111111" footer="0.511111111111111"/>
  <pageSetup paperSize="9" orientation="portrait" horizont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SheetLayoutView="60" workbookViewId="0">
      <selection activeCell="A2" sqref="A2:D2"/>
    </sheetView>
  </sheetViews>
  <sheetFormatPr defaultColWidth="8" defaultRowHeight="14.25" outlineLevelCol="4"/>
  <cols>
    <col min="1" max="1" width="34.75" style="7" customWidth="1"/>
    <col min="2" max="4" width="29.375" style="7" customWidth="1"/>
    <col min="5" max="16384" width="8" style="8"/>
  </cols>
  <sheetData>
    <row r="1" ht="26.25" customHeight="1" spans="1:4">
      <c r="A1" s="9"/>
      <c r="B1" s="10"/>
      <c r="C1" s="10"/>
      <c r="D1" s="10"/>
    </row>
    <row r="2" ht="55.5" customHeight="1" spans="1:5">
      <c r="A2" s="11" t="s">
        <v>37</v>
      </c>
      <c r="B2" s="11"/>
      <c r="C2" s="11"/>
      <c r="D2" s="11"/>
      <c r="E2" s="3" t="str">
        <f>HYPERLINK("#"&amp;"目录!A1","返回目录")</f>
        <v>返回目录</v>
      </c>
    </row>
    <row r="3" ht="15.75" customHeight="1" spans="1:4">
      <c r="A3" s="12"/>
      <c r="B3" s="13"/>
      <c r="C3" s="13"/>
      <c r="D3" s="14" t="s">
        <v>43</v>
      </c>
    </row>
    <row r="4" ht="52.5" customHeight="1" spans="1:4">
      <c r="A4" s="15" t="s">
        <v>603</v>
      </c>
      <c r="B4" s="16" t="s">
        <v>99</v>
      </c>
      <c r="C4" s="16" t="s">
        <v>604</v>
      </c>
      <c r="D4" s="16" t="s">
        <v>605</v>
      </c>
    </row>
    <row r="5" ht="27.75" customHeight="1" spans="1:4">
      <c r="A5" s="17" t="s">
        <v>613</v>
      </c>
      <c r="B5" s="18">
        <f>SUM(B6:B9)</f>
        <v>13855</v>
      </c>
      <c r="C5" s="18">
        <f>SUM(C6:C9)</f>
        <v>11846</v>
      </c>
      <c r="D5" s="18">
        <f>SUM(D6:D9)</f>
        <v>2009</v>
      </c>
    </row>
    <row r="6" ht="27.75" customHeight="1" spans="1:4">
      <c r="A6" s="17" t="s">
        <v>614</v>
      </c>
      <c r="B6" s="18">
        <f t="shared" ref="B5:B10" si="0">SUM(C6:D6)</f>
        <v>13844</v>
      </c>
      <c r="C6" s="19">
        <v>11839</v>
      </c>
      <c r="D6" s="19">
        <v>2005</v>
      </c>
    </row>
    <row r="7" ht="27.75" customHeight="1" spans="1:4">
      <c r="A7" s="17" t="s">
        <v>615</v>
      </c>
      <c r="B7" s="18">
        <f t="shared" si="0"/>
        <v>3</v>
      </c>
      <c r="C7" s="18">
        <v>1</v>
      </c>
      <c r="D7" s="18">
        <v>2</v>
      </c>
    </row>
    <row r="8" ht="27.75" customHeight="1" spans="1:4">
      <c r="A8" s="17" t="s">
        <v>616</v>
      </c>
      <c r="B8" s="18">
        <f t="shared" si="0"/>
        <v>8</v>
      </c>
      <c r="C8" s="19">
        <v>6</v>
      </c>
      <c r="D8" s="18">
        <v>2</v>
      </c>
    </row>
    <row r="9" ht="27.75" customHeight="1" spans="1:4">
      <c r="A9" s="20" t="s">
        <v>617</v>
      </c>
      <c r="B9" s="18">
        <f t="shared" si="0"/>
        <v>0</v>
      </c>
      <c r="C9" s="18">
        <v>0</v>
      </c>
      <c r="D9" s="18">
        <v>0</v>
      </c>
    </row>
    <row r="10" ht="27.75" hidden="1" customHeight="1" spans="1:4">
      <c r="A10" s="21" t="s">
        <v>612</v>
      </c>
      <c r="B10" s="22" t="e">
        <f t="shared" si="0"/>
        <v>#REF!</v>
      </c>
      <c r="C10" s="23" t="e">
        <f>#REF!+#REF!</f>
        <v>#REF!</v>
      </c>
      <c r="D10" s="23" t="e">
        <f>#REF!+#REF!</f>
        <v>#REF!</v>
      </c>
    </row>
    <row r="11" ht="27.75" customHeight="1" spans="1:4">
      <c r="A11" s="24"/>
      <c r="B11" s="25"/>
      <c r="C11" s="25"/>
      <c r="D11" s="25"/>
    </row>
  </sheetData>
  <mergeCells count="1">
    <mergeCell ref="A2:D2"/>
  </mergeCells>
  <printOptions horizontalCentered="1"/>
  <pageMargins left="0.156944444444444" right="0.156944444444444" top="0.590277777777778" bottom="0.590277777777778" header="0.511111111111111" footer="0.511111111111111"/>
  <pageSetup paperSize="9" orientation="portrait" horizont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4" sqref="C4"/>
    </sheetView>
  </sheetViews>
  <sheetFormatPr defaultColWidth="9" defaultRowHeight="14.25" outlineLevelRow="3" outlineLevelCol="3"/>
  <cols>
    <col min="1" max="1" width="27.625" style="1" customWidth="1"/>
    <col min="2" max="3" width="43.625" style="1" customWidth="1"/>
    <col min="4" max="16384" width="9" style="1"/>
  </cols>
  <sheetData>
    <row r="1" s="1" customFormat="1" ht="33" customHeight="1" spans="1:4">
      <c r="A1" s="2" t="s">
        <v>39</v>
      </c>
      <c r="B1" s="2"/>
      <c r="C1" s="2"/>
      <c r="D1" s="3" t="str">
        <f>HYPERLINK("#"&amp;"目录!A1","返回目录")</f>
        <v>返回目录</v>
      </c>
    </row>
    <row r="2" s="1" customFormat="1" ht="24" customHeight="1" spans="3:3">
      <c r="C2" s="4" t="s">
        <v>43</v>
      </c>
    </row>
    <row r="3" s="1" customFormat="1" ht="30" customHeight="1" spans="1:3">
      <c r="A3" s="5" t="s">
        <v>44</v>
      </c>
      <c r="B3" s="5" t="s">
        <v>618</v>
      </c>
      <c r="C3" s="5" t="s">
        <v>619</v>
      </c>
    </row>
    <row r="4" s="1" customFormat="1" ht="30" customHeight="1" spans="1:3">
      <c r="A4" s="5" t="s">
        <v>620</v>
      </c>
      <c r="B4" s="6">
        <v>44889</v>
      </c>
      <c r="C4" s="6">
        <v>44889</v>
      </c>
    </row>
  </sheetData>
  <mergeCells count="1">
    <mergeCell ref="A1:C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9" sqref="C9"/>
    </sheetView>
  </sheetViews>
  <sheetFormatPr defaultColWidth="9" defaultRowHeight="14.25" outlineLevelRow="3" outlineLevelCol="3"/>
  <cols>
    <col min="1" max="1" width="29.25" style="1" customWidth="1"/>
    <col min="2" max="3" width="42.875" style="1" customWidth="1"/>
    <col min="4" max="16384" width="9" style="1"/>
  </cols>
  <sheetData>
    <row r="1" s="1" customFormat="1" ht="41.25" customHeight="1" spans="1:4">
      <c r="A1" s="2" t="s">
        <v>41</v>
      </c>
      <c r="B1" s="2"/>
      <c r="C1" s="2"/>
      <c r="D1" s="3" t="str">
        <f>HYPERLINK("#"&amp;"目录!A1","返回目录")</f>
        <v>返回目录</v>
      </c>
    </row>
    <row r="2" s="1" customFormat="1" ht="24" customHeight="1" spans="3:3">
      <c r="C2" s="4" t="s">
        <v>43</v>
      </c>
    </row>
    <row r="3" s="1" customFormat="1" ht="30" customHeight="1" spans="1:3">
      <c r="A3" s="5" t="s">
        <v>44</v>
      </c>
      <c r="B3" s="5" t="s">
        <v>618</v>
      </c>
      <c r="C3" s="5" t="s">
        <v>619</v>
      </c>
    </row>
    <row r="4" s="1" customFormat="1" ht="30" customHeight="1" spans="1:3">
      <c r="A4" s="5" t="s">
        <v>620</v>
      </c>
      <c r="B4" s="6">
        <v>79100</v>
      </c>
      <c r="C4" s="6">
        <v>79100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一般公共预算收入预算表</vt:lpstr>
      <vt:lpstr>一般公共预算支出预算表</vt:lpstr>
      <vt:lpstr>一般公共预算本级支出预算表</vt:lpstr>
      <vt:lpstr>一般公共预算本级基本支出预算表</vt:lpstr>
      <vt:lpstr>一般公共预算税收返还和转移支付表</vt:lpstr>
      <vt:lpstr>一般公共预算对下税收返还和转移支付预算分地区表</vt:lpstr>
      <vt:lpstr>一般公共预算专项转移支付预算分项目表</vt:lpstr>
      <vt:lpstr>政府性基金收入预算表</vt:lpstr>
      <vt:lpstr>政府性基金支出预算表</vt:lpstr>
      <vt:lpstr>本级政府性基金支出预算表</vt:lpstr>
      <vt:lpstr>政府性基金转移支付预算表</vt:lpstr>
      <vt:lpstr>政府性基金转移支付预算分地区表</vt:lpstr>
      <vt:lpstr>政府性基金转移支付预算分项目表</vt:lpstr>
      <vt:lpstr>国有资本经营预算收入表</vt:lpstr>
      <vt:lpstr>国有资本经营预算支出表</vt:lpstr>
      <vt:lpstr>本级国有资本经营预算支出表</vt:lpstr>
      <vt:lpstr>国有资本经营转移性支付预算情况表</vt:lpstr>
      <vt:lpstr>社会保险基金收入预算表</vt:lpstr>
      <vt:lpstr>社会保险基金预算支出表</vt:lpstr>
      <vt:lpstr>一般债务限额和余额情况表</vt:lpstr>
      <vt:lpstr>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2022-05-28T16:54:00Z</dcterms:created>
  <dcterms:modified xsi:type="dcterms:W3CDTF">2025-06-12T10:29:39Z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AA02D0D9CDA67C861E442D68AFF3499B_43</vt:lpwstr>
  </property>
  <property fmtid="{D5CDD505-2E9C-101B-9397-08002B2CF9AE}" pid="3" name="KSOProductBuildVer">
    <vt:lpwstr>2052-12.8.2.1112</vt:lpwstr>
  </property>
  <property fmtid="{D5CDD505-2E9C-101B-9397-08002B2CF9AE}" pid="4" name="KSOReadingLayout">
    <vt:bool>true</vt:bool>
  </property>
</Properties>
</file>